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37963E7D-D641-4116-AC33-012F9DB17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Swing" sheetId="1" r:id="rId1"/>
  </sheets>
  <definedNames>
    <definedName name="_xlnm.Print_Area" localSheetId="0">'Vertex Swing'!$A$1:$AB$25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G25" i="1" s="1"/>
  <c r="D24" i="1" l="1"/>
  <c r="G24" i="1"/>
  <c r="F23" i="1"/>
  <c r="E24" i="1"/>
  <c r="F25" i="1"/>
  <c r="E23" i="1"/>
  <c r="F24" i="1"/>
  <c r="E25" i="1"/>
  <c r="D23" i="1"/>
  <c r="G23" i="1"/>
  <c r="D25" i="1"/>
</calcChain>
</file>

<file path=xl/sharedStrings.xml><?xml version="1.0" encoding="utf-8"?>
<sst xmlns="http://schemas.openxmlformats.org/spreadsheetml/2006/main" count="27" uniqueCount="22">
  <si>
    <t>Vertex Swing</t>
  </si>
  <si>
    <t>EN 442 Certification Data</t>
  </si>
  <si>
    <t>1820 mm</t>
  </si>
  <si>
    <t>2020 mm</t>
  </si>
  <si>
    <t>Type</t>
  </si>
  <si>
    <t>&lt;&lt;&lt;</t>
  </si>
  <si>
    <t>Delta T</t>
  </si>
  <si>
    <t>Surface (m²/m)</t>
  </si>
  <si>
    <t>Height</t>
  </si>
  <si>
    <t>Length</t>
  </si>
  <si>
    <t>W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</si>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</sst>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3" fontId="14" fillId="3" borderId="4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15" fillId="0" borderId="0" xfId="1" applyNumberFormat="1" applyFont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164" fontId="13" fillId="0" borderId="0" xfId="4" applyNumberFormat="1" applyFont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14" fillId="3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3" borderId="3" xfId="1" applyNumberFormat="1" applyFont="1" applyFill="1" applyBorder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4" fontId="9" fillId="0" borderId="16" xfId="1" applyNumberFormat="1" applyFont="1" applyBorder="1" applyAlignment="1" applyProtection="1">
      <alignment horizontal="center" vertical="center"/>
      <protection hidden="1"/>
    </xf>
    <xf numFmtId="164" fontId="9" fillId="3" borderId="16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8" fillId="0" borderId="13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9" fillId="3" borderId="3" xfId="4" applyFont="1" applyFill="1" applyBorder="1" applyAlignment="1" applyProtection="1">
      <alignment horizont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3" borderId="12" xfId="1" applyNumberFormat="1" applyFont="1" applyFill="1" applyBorder="1" applyAlignment="1" applyProtection="1">
      <alignment horizontal="center"/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0" fontId="2" fillId="0" borderId="3" xfId="4" applyBorder="1" applyAlignment="1" applyProtection="1">
      <alignment horizontal="center"/>
      <protection hidden="1"/>
    </xf>
    <xf numFmtId="3" fontId="8" fillId="0" borderId="1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18" xfId="1" applyNumberFormat="1" applyFont="1" applyBorder="1" applyAlignment="1" applyProtection="1">
      <alignment horizontal="right" vertical="center"/>
      <protection hidden="1"/>
    </xf>
    <xf numFmtId="165" fontId="6" fillId="0" borderId="19" xfId="1" applyNumberFormat="1" applyFont="1" applyBorder="1" applyAlignment="1" applyProtection="1">
      <alignment horizontal="right" vertical="center"/>
      <protection hidden="1"/>
    </xf>
    <xf numFmtId="166" fontId="6" fillId="3" borderId="20" xfId="1" applyNumberFormat="1" applyFont="1" applyFill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0" borderId="21" xfId="1" applyNumberFormat="1" applyFont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3</xdr:col>
      <xdr:colOff>386862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5.140625" style="3" customWidth="1"/>
    <col min="2" max="3" width="6.42578125" style="3" customWidth="1"/>
    <col min="4" max="4" width="6.7109375" style="3" customWidth="1"/>
    <col min="5" max="5" width="9.140625" style="3" customWidth="1"/>
    <col min="6" max="16384" width="9.140625" style="3"/>
  </cols>
  <sheetData>
    <row r="1" spans="1:11" ht="30.75" customHeight="1" x14ac:dyDescent="0.5">
      <c r="A1" s="1"/>
      <c r="B1" s="1"/>
      <c r="C1" s="1"/>
      <c r="D1" s="2"/>
      <c r="E1" s="48" t="s">
        <v>0</v>
      </c>
      <c r="F1" s="48"/>
      <c r="G1" s="48"/>
      <c r="H1" s="48"/>
      <c r="I1" s="48"/>
      <c r="J1" s="48"/>
    </row>
    <row r="2" spans="1:11" ht="15.75" customHeight="1" x14ac:dyDescent="0.25">
      <c r="A2" s="4"/>
      <c r="B2" s="4"/>
      <c r="C2" s="4"/>
      <c r="D2" s="5"/>
      <c r="E2" s="5"/>
    </row>
    <row r="3" spans="1:11" ht="15.75" customHeight="1" x14ac:dyDescent="0.25">
      <c r="D3" s="6"/>
      <c r="E3" s="6"/>
    </row>
    <row r="4" spans="1:11" ht="21" x14ac:dyDescent="0.35">
      <c r="A4" s="7" t="s">
        <v>1</v>
      </c>
      <c r="B4" s="7"/>
      <c r="C4" s="7"/>
      <c r="D4" s="8"/>
      <c r="E4" s="8"/>
      <c r="F4" s="9"/>
      <c r="G4" s="9"/>
      <c r="H4" s="9"/>
      <c r="I4" s="9"/>
    </row>
    <row r="5" spans="1:11" ht="15.75" customHeight="1" x14ac:dyDescent="0.25">
      <c r="A5" s="54" t="s">
        <v>8</v>
      </c>
      <c r="B5" s="55"/>
      <c r="C5" s="55"/>
      <c r="D5" s="56"/>
      <c r="E5" s="49" t="s">
        <v>2</v>
      </c>
      <c r="F5" s="50"/>
      <c r="G5" s="51" t="s">
        <v>3</v>
      </c>
      <c r="H5" s="50"/>
      <c r="I5" s="42"/>
    </row>
    <row r="6" spans="1:11" ht="15.75" customHeight="1" x14ac:dyDescent="0.25">
      <c r="A6" s="57" t="s">
        <v>9</v>
      </c>
      <c r="B6" s="58"/>
      <c r="C6" s="58"/>
      <c r="D6" s="59"/>
      <c r="E6" s="41">
        <v>21</v>
      </c>
      <c r="F6" s="41">
        <v>22</v>
      </c>
      <c r="G6" s="41">
        <v>21</v>
      </c>
      <c r="H6" s="41">
        <v>22</v>
      </c>
    </row>
    <row r="7" spans="1:11" ht="16.5" thickBot="1" x14ac:dyDescent="0.3">
      <c r="A7" s="64"/>
      <c r="B7" s="65"/>
      <c r="C7" s="65"/>
      <c r="D7" s="66"/>
      <c r="E7" s="52"/>
      <c r="F7" s="53"/>
      <c r="G7" s="52"/>
      <c r="H7" s="53"/>
    </row>
    <row r="8" spans="1:11" ht="15.75" x14ac:dyDescent="0.25">
      <c r="A8" s="54" t="s">
        <v>10</v>
      </c>
      <c r="B8" s="55"/>
      <c r="C8" s="55"/>
      <c r="D8" s="60"/>
      <c r="E8" s="72">
        <v>3060</v>
      </c>
      <c r="F8" s="73">
        <v>3690</v>
      </c>
      <c r="G8" s="10">
        <v>3270</v>
      </c>
      <c r="H8" s="11">
        <v>3960</v>
      </c>
    </row>
    <row r="9" spans="1:11" ht="15.75" x14ac:dyDescent="0.25">
      <c r="A9" s="61" t="s">
        <v>11</v>
      </c>
      <c r="B9" s="62"/>
      <c r="C9" s="62"/>
      <c r="D9" s="63"/>
      <c r="E9" s="74">
        <v>1.3041</v>
      </c>
      <c r="F9" s="13">
        <v>1.3069999999999999</v>
      </c>
      <c r="G9" s="12">
        <v>1.3006</v>
      </c>
      <c r="H9" s="13">
        <v>1.2998000000000001</v>
      </c>
    </row>
    <row r="10" spans="1:11" ht="15.75" x14ac:dyDescent="0.25">
      <c r="A10" s="54" t="s">
        <v>7</v>
      </c>
      <c r="B10" s="55"/>
      <c r="C10" s="55"/>
      <c r="D10" s="60"/>
      <c r="E10" s="75">
        <v>13.58</v>
      </c>
      <c r="F10" s="15">
        <v>29.9</v>
      </c>
      <c r="G10" s="14">
        <v>16.2</v>
      </c>
      <c r="H10" s="15">
        <v>37.74</v>
      </c>
    </row>
    <row r="11" spans="1:11" ht="15.75" x14ac:dyDescent="0.25">
      <c r="A11" s="61" t="s">
        <v>12</v>
      </c>
      <c r="B11" s="62"/>
      <c r="C11" s="62"/>
      <c r="D11" s="63"/>
      <c r="E11" s="76">
        <v>96</v>
      </c>
      <c r="F11" s="17">
        <v>105.3</v>
      </c>
      <c r="G11" s="16">
        <v>106.2</v>
      </c>
      <c r="H11" s="17">
        <v>116.4</v>
      </c>
    </row>
    <row r="12" spans="1:11" ht="16.5" thickBot="1" x14ac:dyDescent="0.3">
      <c r="A12" s="54" t="s">
        <v>13</v>
      </c>
      <c r="B12" s="55"/>
      <c r="C12" s="55"/>
      <c r="D12" s="60"/>
      <c r="E12" s="77">
        <v>15.9</v>
      </c>
      <c r="F12" s="19">
        <v>15.9</v>
      </c>
      <c r="G12" s="18">
        <v>17.7</v>
      </c>
      <c r="H12" s="19">
        <v>17.7</v>
      </c>
    </row>
    <row r="13" spans="1:11" ht="15.75" x14ac:dyDescent="0.25">
      <c r="A13" s="6"/>
      <c r="B13" s="6"/>
      <c r="C13" s="6"/>
      <c r="D13" s="6"/>
      <c r="E13" s="6"/>
      <c r="F13" s="9"/>
      <c r="G13" s="9"/>
      <c r="H13" s="9"/>
      <c r="I13" s="9"/>
      <c r="J13" s="9"/>
      <c r="K13" s="9"/>
    </row>
    <row r="14" spans="1:11" ht="21" x14ac:dyDescent="0.35">
      <c r="A14" s="20" t="s">
        <v>14</v>
      </c>
      <c r="B14" s="20"/>
      <c r="C14" s="20"/>
      <c r="D14" s="20"/>
      <c r="E14" s="20"/>
      <c r="F14" s="20"/>
      <c r="G14" s="36" t="s">
        <v>18</v>
      </c>
      <c r="K14" s="9"/>
    </row>
    <row r="15" spans="1:11" ht="15.75" x14ac:dyDescent="0.25">
      <c r="A15" s="38" t="s">
        <v>15</v>
      </c>
      <c r="B15" s="38"/>
      <c r="C15" s="21"/>
      <c r="D15" s="21"/>
      <c r="E15" s="21">
        <v>75</v>
      </c>
      <c r="F15" s="22" t="s">
        <v>5</v>
      </c>
      <c r="G15" s="37" t="s">
        <v>19</v>
      </c>
      <c r="K15" s="9"/>
    </row>
    <row r="16" spans="1:11" ht="15.75" x14ac:dyDescent="0.25">
      <c r="A16" s="38" t="s">
        <v>16</v>
      </c>
      <c r="B16" s="38"/>
      <c r="C16" s="21"/>
      <c r="D16" s="21"/>
      <c r="E16" s="21">
        <v>65</v>
      </c>
      <c r="F16" s="22" t="s">
        <v>5</v>
      </c>
      <c r="G16" s="37" t="s">
        <v>20</v>
      </c>
      <c r="K16" s="9"/>
    </row>
    <row r="17" spans="1:11" ht="15.75" x14ac:dyDescent="0.25">
      <c r="A17" s="38" t="s">
        <v>17</v>
      </c>
      <c r="B17" s="38"/>
      <c r="C17" s="21"/>
      <c r="D17" s="21"/>
      <c r="E17" s="21">
        <v>20</v>
      </c>
      <c r="F17" s="22" t="s">
        <v>5</v>
      </c>
      <c r="G17" s="37" t="s">
        <v>21</v>
      </c>
      <c r="K17" s="9"/>
    </row>
    <row r="18" spans="1:11" ht="15.75" x14ac:dyDescent="0.25">
      <c r="A18" s="39" t="s">
        <v>6</v>
      </c>
      <c r="B18" s="39"/>
      <c r="C18" s="39"/>
      <c r="D18" s="39"/>
      <c r="E18" s="23">
        <f>(AVERAGE(E15:E16))-E17</f>
        <v>50</v>
      </c>
      <c r="F18" s="8"/>
      <c r="G18" s="8"/>
      <c r="H18" s="24"/>
      <c r="J18" s="6"/>
      <c r="K18" s="9"/>
    </row>
    <row r="19" spans="1:11" ht="15.75" x14ac:dyDescent="0.25">
      <c r="A19" s="6"/>
      <c r="B19" s="6"/>
      <c r="C19" s="6"/>
      <c r="D19" s="6"/>
      <c r="E19" s="6"/>
      <c r="F19" s="9"/>
      <c r="G19" s="9"/>
      <c r="H19" s="9"/>
      <c r="I19" s="9"/>
    </row>
    <row r="20" spans="1:11" ht="15.75" x14ac:dyDescent="0.25">
      <c r="A20" s="40"/>
      <c r="B20" s="68" t="s">
        <v>8</v>
      </c>
      <c r="C20" s="69"/>
      <c r="D20" s="49" t="s">
        <v>2</v>
      </c>
      <c r="E20" s="50"/>
      <c r="F20" s="51" t="s">
        <v>3</v>
      </c>
      <c r="G20" s="67"/>
    </row>
    <row r="21" spans="1:11" ht="15.75" customHeight="1" x14ac:dyDescent="0.25">
      <c r="A21" s="40"/>
      <c r="B21" s="70" t="s">
        <v>4</v>
      </c>
      <c r="C21" s="71"/>
      <c r="D21" s="25">
        <v>21</v>
      </c>
      <c r="E21" s="25">
        <v>22</v>
      </c>
      <c r="F21" s="25">
        <v>21</v>
      </c>
      <c r="G21" s="25">
        <v>22</v>
      </c>
    </row>
    <row r="22" spans="1:11" ht="16.5" thickBot="1" x14ac:dyDescent="0.3">
      <c r="A22" s="9"/>
      <c r="B22" s="26">
        <v>21</v>
      </c>
      <c r="C22" s="26">
        <v>22</v>
      </c>
      <c r="D22" s="52"/>
      <c r="E22" s="53"/>
      <c r="F22" s="52"/>
      <c r="G22" s="53"/>
    </row>
    <row r="23" spans="1:11" ht="15.75" x14ac:dyDescent="0.25">
      <c r="A23" s="27">
        <v>400</v>
      </c>
      <c r="B23" s="28">
        <v>504</v>
      </c>
      <c r="C23" s="46">
        <v>527</v>
      </c>
      <c r="D23" s="43">
        <f t="shared" ref="D23:G25" si="0">ROUND((($E$18/50)^E$9)*(E$8/1000*$A23),0)</f>
        <v>1224</v>
      </c>
      <c r="E23" s="29">
        <f t="shared" si="0"/>
        <v>1476</v>
      </c>
      <c r="F23" s="30">
        <f t="shared" si="0"/>
        <v>1308</v>
      </c>
      <c r="G23" s="29">
        <f t="shared" si="0"/>
        <v>1584</v>
      </c>
    </row>
    <row r="24" spans="1:11" ht="15.75" x14ac:dyDescent="0.25">
      <c r="A24" s="27">
        <v>500</v>
      </c>
      <c r="B24" s="31">
        <v>604</v>
      </c>
      <c r="C24" s="47">
        <v>627</v>
      </c>
      <c r="D24" s="44">
        <f t="shared" si="0"/>
        <v>1530</v>
      </c>
      <c r="E24" s="32">
        <f t="shared" si="0"/>
        <v>1845</v>
      </c>
      <c r="F24" s="33">
        <f t="shared" si="0"/>
        <v>1635</v>
      </c>
      <c r="G24" s="32">
        <f t="shared" si="0"/>
        <v>1980</v>
      </c>
    </row>
    <row r="25" spans="1:11" ht="16.5" thickBot="1" x14ac:dyDescent="0.3">
      <c r="A25" s="27">
        <v>600</v>
      </c>
      <c r="B25" s="28">
        <v>704</v>
      </c>
      <c r="C25" s="46">
        <v>727</v>
      </c>
      <c r="D25" s="45">
        <f t="shared" si="0"/>
        <v>1836</v>
      </c>
      <c r="E25" s="34">
        <f t="shared" si="0"/>
        <v>2214</v>
      </c>
      <c r="F25" s="35">
        <f t="shared" si="0"/>
        <v>1962</v>
      </c>
      <c r="G25" s="34">
        <f t="shared" si="0"/>
        <v>2376</v>
      </c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sheetProtection algorithmName="SHA-512" hashValue="OtfyjZPRkepWGRMoB46bnIxOBK+Vd8xa1hvRdXBByvizHpOGFOHOmLUlLwfy7OWIqUC5bSPpATr7i5u2KZSrHg==" saltValue="YIk0BABojafYRH/1r2e7Hg==" spinCount="100000" sheet="1" objects="1" scenarios="1"/>
  <mergeCells count="19">
    <mergeCell ref="D20:E20"/>
    <mergeCell ref="F20:G20"/>
    <mergeCell ref="D22:E22"/>
    <mergeCell ref="F22:G22"/>
    <mergeCell ref="B20:C20"/>
    <mergeCell ref="B21:C21"/>
    <mergeCell ref="A5:D5"/>
    <mergeCell ref="A6:D6"/>
    <mergeCell ref="A12:D12"/>
    <mergeCell ref="A8:D8"/>
    <mergeCell ref="A9:D9"/>
    <mergeCell ref="A10:D10"/>
    <mergeCell ref="A11:D11"/>
    <mergeCell ref="A7:D7"/>
    <mergeCell ref="E1:J1"/>
    <mergeCell ref="E5:F5"/>
    <mergeCell ref="G5:H5"/>
    <mergeCell ref="E7:F7"/>
    <mergeCell ref="G7:H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Swing</vt:lpstr>
      <vt:lpstr>'Vertex Swing'!Print_Area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2013-09-12T12:34:14Z</dcterms:created>
  <dcterms:modified xsi:type="dcterms:W3CDTF">2023-11-21T10:59:43Z</dcterms:modified>
</cp:coreProperties>
</file>