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RENO PLAN\CALCUL\"/>
    </mc:Choice>
  </mc:AlternateContent>
  <xr:revisionPtr revIDLastSave="0" documentId="13_ncr:1_{36727453-8CD6-49A5-934E-19806B41EA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no Compact" sheetId="1" r:id="rId1"/>
  </sheets>
  <definedNames>
    <definedName name="_xlnm.Print_Area" localSheetId="0">'Reno Compact'!$A$1:$Z$40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4" i="1" l="1"/>
  <c r="G34" i="1"/>
  <c r="H34" i="1"/>
  <c r="F35" i="1"/>
  <c r="G35" i="1"/>
  <c r="H35" i="1"/>
  <c r="C18" i="1" l="1"/>
  <c r="D40" i="1" s="1"/>
  <c r="F23" i="1" l="1"/>
  <c r="F24" i="1"/>
  <c r="F25" i="1"/>
  <c r="C26" i="1"/>
  <c r="G26" i="1"/>
  <c r="C27" i="1"/>
  <c r="G27" i="1"/>
  <c r="C28" i="1"/>
  <c r="G28" i="1"/>
  <c r="C29" i="1"/>
  <c r="G29" i="1"/>
  <c r="C30" i="1"/>
  <c r="G30" i="1"/>
  <c r="C31" i="1"/>
  <c r="G31" i="1"/>
  <c r="C32" i="1"/>
  <c r="G32" i="1"/>
  <c r="C33" i="1"/>
  <c r="G33" i="1"/>
  <c r="C34" i="1"/>
  <c r="E36" i="1"/>
  <c r="D37" i="1"/>
  <c r="C23" i="1"/>
  <c r="G23" i="1"/>
  <c r="C24" i="1"/>
  <c r="G24" i="1"/>
  <c r="C25" i="1"/>
  <c r="G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C35" i="1"/>
  <c r="E37" i="1"/>
  <c r="D39" i="1"/>
  <c r="D23" i="1"/>
  <c r="H23" i="1"/>
  <c r="D24" i="1"/>
  <c r="H24" i="1"/>
  <c r="D25" i="1"/>
  <c r="H25" i="1"/>
  <c r="E26" i="1"/>
  <c r="E27" i="1"/>
  <c r="E28" i="1"/>
  <c r="E29" i="1"/>
  <c r="E30" i="1"/>
  <c r="E31" i="1"/>
  <c r="E32" i="1"/>
  <c r="E33" i="1"/>
  <c r="E34" i="1"/>
  <c r="D35" i="1"/>
  <c r="C36" i="1"/>
  <c r="E23" i="1"/>
  <c r="E24" i="1"/>
  <c r="E25" i="1"/>
  <c r="F26" i="1"/>
  <c r="F27" i="1"/>
  <c r="F28" i="1"/>
  <c r="F29" i="1"/>
  <c r="F30" i="1"/>
  <c r="F31" i="1"/>
  <c r="F32" i="1"/>
  <c r="F33" i="1"/>
  <c r="E35" i="1"/>
  <c r="D36" i="1"/>
  <c r="C37" i="1"/>
  <c r="D38" i="1"/>
</calcChain>
</file>

<file path=xl/sharedStrings.xml><?xml version="1.0" encoding="utf-8"?>
<sst xmlns="http://schemas.openxmlformats.org/spreadsheetml/2006/main" count="27" uniqueCount="21">
  <si>
    <t>Reno Compact</t>
  </si>
  <si>
    <t>EN 442 Certification Data</t>
  </si>
  <si>
    <t>550 mm</t>
  </si>
  <si>
    <t>950 mm</t>
  </si>
  <si>
    <t>Type</t>
  </si>
  <si>
    <t>&lt;&lt;&lt;</t>
  </si>
  <si>
    <t>Delta T</t>
  </si>
  <si>
    <t>Surface (m²/m)</t>
  </si>
  <si>
    <t>Height</t>
  </si>
  <si>
    <t>W/m (75/65/20°C)</t>
  </si>
  <si>
    <t>n-Exponent</t>
  </si>
  <si>
    <t>Weight (kg/m)</t>
  </si>
  <si>
    <t>Water content (l/m)</t>
  </si>
  <si>
    <t>Heat capacity</t>
  </si>
  <si>
    <t>Inlet temperature (°C)</t>
  </si>
  <si>
    <t>Outlet temperature (°C)</t>
  </si>
  <si>
    <t>Room temperature (°C)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</si>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</sst>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</borders>
  <cellStyleXfs count="6">
    <xf numFmtId="0" fontId="0" fillId="0" borderId="0"/>
    <xf numFmtId="0" fontId="3" fillId="0" borderId="0"/>
    <xf numFmtId="0" fontId="12" fillId="0" borderId="0"/>
    <xf numFmtId="0" fontId="1" fillId="0" borderId="0"/>
    <xf numFmtId="0" fontId="2" fillId="0" borderId="0"/>
    <xf numFmtId="0" fontId="12" fillId="0" borderId="0"/>
  </cellStyleXfs>
  <cellXfs count="84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0" fillId="3" borderId="4" xfId="1" applyNumberFormat="1" applyFont="1" applyFill="1" applyBorder="1" applyAlignment="1" applyProtection="1">
      <alignment horizontal="center"/>
      <protection hidden="1"/>
    </xf>
    <xf numFmtId="164" fontId="10" fillId="0" borderId="0" xfId="1" applyNumberFormat="1" applyFont="1" applyFill="1" applyBorder="1" applyAlignment="1" applyProtection="1">
      <alignment horizontal="center"/>
      <protection hidden="1"/>
    </xf>
    <xf numFmtId="165" fontId="6" fillId="0" borderId="8" xfId="1" applyNumberFormat="1" applyFont="1" applyFill="1" applyBorder="1" applyProtection="1">
      <protection hidden="1"/>
    </xf>
    <xf numFmtId="165" fontId="6" fillId="0" borderId="9" xfId="1" applyNumberFormat="1" applyFont="1" applyFill="1" applyBorder="1" applyProtection="1">
      <protection hidden="1"/>
    </xf>
    <xf numFmtId="165" fontId="6" fillId="0" borderId="10" xfId="1" applyNumberFormat="1" applyFont="1" applyFill="1" applyBorder="1" applyProtection="1">
      <protection hidden="1"/>
    </xf>
    <xf numFmtId="3" fontId="6" fillId="0" borderId="0" xfId="1" applyNumberFormat="1" applyFont="1" applyFill="1" applyBorder="1" applyProtection="1">
      <protection hidden="1"/>
    </xf>
    <xf numFmtId="166" fontId="6" fillId="3" borderId="11" xfId="1" applyNumberFormat="1" applyFont="1" applyFill="1" applyBorder="1" applyProtection="1">
      <protection hidden="1"/>
    </xf>
    <xf numFmtId="166" fontId="6" fillId="3" borderId="12" xfId="1" applyNumberFormat="1" applyFont="1" applyFill="1" applyBorder="1" applyProtection="1">
      <protection hidden="1"/>
    </xf>
    <xf numFmtId="166" fontId="6" fillId="3" borderId="4" xfId="1" applyNumberFormat="1" applyFont="1" applyFill="1" applyBorder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167" fontId="6" fillId="0" borderId="11" xfId="1" applyNumberFormat="1" applyFont="1" applyFill="1" applyBorder="1" applyProtection="1">
      <protection hidden="1"/>
    </xf>
    <xf numFmtId="167" fontId="6" fillId="0" borderId="12" xfId="1" applyNumberFormat="1" applyFont="1" applyFill="1" applyBorder="1" applyProtection="1">
      <protection hidden="1"/>
    </xf>
    <xf numFmtId="167" fontId="6" fillId="0" borderId="4" xfId="1" applyNumberFormat="1" applyFont="1" applyFill="1" applyBorder="1" applyProtection="1">
      <protection hidden="1"/>
    </xf>
    <xf numFmtId="167" fontId="6" fillId="0" borderId="0" xfId="1" applyNumberFormat="1" applyFont="1" applyFill="1" applyBorder="1" applyProtection="1">
      <protection hidden="1"/>
    </xf>
    <xf numFmtId="167" fontId="6" fillId="3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0" borderId="13" xfId="1" applyNumberFormat="1" applyFont="1" applyFill="1" applyBorder="1" applyProtection="1">
      <protection hidden="1"/>
    </xf>
    <xf numFmtId="167" fontId="6" fillId="0" borderId="14" xfId="1" applyNumberFormat="1" applyFont="1" applyFill="1" applyBorder="1" applyProtection="1">
      <protection hidden="1"/>
    </xf>
    <xf numFmtId="167" fontId="6" fillId="0" borderId="15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horizontal="left"/>
      <protection hidden="1"/>
    </xf>
    <xf numFmtId="0" fontId="13" fillId="2" borderId="0" xfId="2" applyFont="1" applyFill="1" applyBorder="1" applyAlignment="1" applyProtection="1">
      <alignment horizontal="center" vertical="center"/>
      <protection locked="0" hidden="1"/>
    </xf>
    <xf numFmtId="0" fontId="14" fillId="0" borderId="0" xfId="0" applyFont="1" applyAlignment="1" applyProtection="1">
      <alignment horizontal="right"/>
      <protection hidden="1"/>
    </xf>
    <xf numFmtId="164" fontId="14" fillId="0" borderId="0" xfId="0" applyNumberFormat="1" applyFont="1" applyFill="1" applyBorder="1" applyAlignment="1" applyProtection="1"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2" fontId="9" fillId="2" borderId="0" xfId="2" applyNumberFormat="1" applyFont="1" applyFill="1" applyBorder="1" applyAlignment="1" applyProtection="1">
      <alignment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1" xfId="1" applyNumberFormat="1" applyFont="1" applyFill="1" applyBorder="1" applyAlignment="1" applyProtection="1">
      <alignment horizontal="center" vertical="center"/>
      <protection hidden="1"/>
    </xf>
    <xf numFmtId="165" fontId="6" fillId="0" borderId="8" xfId="1" applyNumberFormat="1" applyFont="1" applyFill="1" applyBorder="1" applyAlignment="1" applyProtection="1">
      <alignment vertical="center"/>
      <protection hidden="1"/>
    </xf>
    <xf numFmtId="3" fontId="6" fillId="0" borderId="0" xfId="1" applyNumberFormat="1" applyFont="1" applyFill="1" applyBorder="1" applyAlignment="1" applyProtection="1">
      <alignment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5" fontId="6" fillId="3" borderId="11" xfId="1" applyNumberFormat="1" applyFont="1" applyFill="1" applyBorder="1" applyAlignment="1" applyProtection="1">
      <alignment vertical="center"/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1" xfId="1" applyNumberFormat="1" applyFont="1" applyFill="1" applyBorder="1" applyProtection="1">
      <protection hidden="1"/>
    </xf>
    <xf numFmtId="165" fontId="6" fillId="0" borderId="11" xfId="1" applyNumberFormat="1" applyFont="1" applyFill="1" applyBorder="1" applyAlignment="1" applyProtection="1">
      <alignment vertical="center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1" xfId="1" applyNumberFormat="1" applyFont="1" applyFill="1" applyBorder="1" applyProtection="1">
      <protection hidden="1"/>
    </xf>
    <xf numFmtId="165" fontId="6" fillId="3" borderId="13" xfId="1" applyNumberFormat="1" applyFont="1" applyFill="1" applyBorder="1" applyAlignment="1" applyProtection="1">
      <alignment vertical="center"/>
      <protection hidden="1"/>
    </xf>
    <xf numFmtId="165" fontId="6" fillId="3" borderId="14" xfId="1" applyNumberFormat="1" applyFont="1" applyFill="1" applyBorder="1" applyProtection="1">
      <protection hidden="1"/>
    </xf>
    <xf numFmtId="165" fontId="6" fillId="3" borderId="15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4" fontId="11" fillId="2" borderId="0" xfId="1" applyNumberFormat="1" applyFont="1" applyFill="1" applyAlignment="1" applyProtection="1">
      <protection hidden="1"/>
    </xf>
    <xf numFmtId="164" fontId="6" fillId="2" borderId="0" xfId="1" applyNumberFormat="1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0" fontId="2" fillId="2" borderId="0" xfId="4" applyFont="1" applyFill="1" applyProtection="1"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11" fillId="2" borderId="0" xfId="1" applyNumberFormat="1" applyFont="1" applyFill="1" applyAlignment="1" applyProtection="1">
      <protection hidden="1"/>
    </xf>
    <xf numFmtId="164" fontId="14" fillId="0" borderId="0" xfId="4" applyNumberFormat="1" applyFont="1" applyFill="1" applyBorder="1" applyAlignment="1" applyProtection="1">
      <protection hidden="1"/>
    </xf>
    <xf numFmtId="0" fontId="2" fillId="0" borderId="1" xfId="4" applyFont="1" applyBorder="1" applyAlignment="1" applyProtection="1">
      <alignment horizontal="center"/>
      <protection hidden="1"/>
    </xf>
    <xf numFmtId="0" fontId="2" fillId="0" borderId="2" xfId="4" applyFont="1" applyBorder="1" applyAlignment="1" applyProtection="1">
      <alignment horizontal="center"/>
      <protection hidden="1"/>
    </xf>
    <xf numFmtId="164" fontId="8" fillId="0" borderId="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0" fontId="9" fillId="3" borderId="1" xfId="4" applyFont="1" applyFill="1" applyBorder="1" applyAlignment="1" applyProtection="1">
      <alignment horizontal="center"/>
      <protection hidden="1"/>
    </xf>
    <xf numFmtId="0" fontId="9" fillId="3" borderId="2" xfId="4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  <xf numFmtId="164" fontId="8" fillId="0" borderId="3" xfId="1" applyNumberFormat="1" applyFont="1" applyFill="1" applyBorder="1" applyAlignment="1" applyProtection="1">
      <alignment horizontal="center"/>
      <protection hidden="1"/>
    </xf>
    <xf numFmtId="164" fontId="8" fillId="0" borderId="0" xfId="1" applyNumberFormat="1" applyFont="1" applyFill="1" applyBorder="1" applyAlignment="1" applyProtection="1">
      <alignment horizontal="center"/>
      <protection hidden="1"/>
    </xf>
    <xf numFmtId="164" fontId="8" fillId="0" borderId="5" xfId="1" applyNumberFormat="1" applyFont="1" applyFill="1" applyBorder="1" applyAlignment="1" applyProtection="1">
      <alignment horizontal="center"/>
      <protection hidden="1"/>
    </xf>
    <xf numFmtId="164" fontId="8" fillId="0" borderId="6" xfId="1" applyNumberFormat="1" applyFont="1" applyFill="1" applyBorder="1" applyAlignment="1" applyProtection="1">
      <alignment horizontal="center"/>
      <protection hidden="1"/>
    </xf>
    <xf numFmtId="164" fontId="8" fillId="0" borderId="7" xfId="1" applyNumberFormat="1" applyFont="1" applyFill="1" applyBorder="1" applyAlignment="1" applyProtection="1">
      <alignment horizontal="center"/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164" fontId="8" fillId="3" borderId="3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6" fillId="0" borderId="0" xfId="1" applyNumberFormat="1" applyFont="1" applyFill="1" applyBorder="1" applyAlignment="1" applyProtection="1">
      <alignment horizontal="center" vertical="center"/>
      <protection hidden="1"/>
    </xf>
    <xf numFmtId="164" fontId="8" fillId="0" borderId="0" xfId="1" applyNumberFormat="1" applyFont="1" applyFill="1" applyBorder="1" applyAlignment="1" applyProtection="1">
      <alignment horizontal="center" vertical="center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3" width="9.140625" style="3" customWidth="1"/>
    <col min="4" max="16384" width="9.140625" style="3"/>
  </cols>
  <sheetData>
    <row r="1" spans="1:22" ht="30.75" customHeight="1" x14ac:dyDescent="0.5">
      <c r="A1" s="1"/>
      <c r="B1" s="2"/>
      <c r="C1" s="71" t="s">
        <v>0</v>
      </c>
      <c r="D1" s="71"/>
      <c r="E1" s="71"/>
      <c r="F1" s="71"/>
      <c r="G1" s="71"/>
      <c r="H1" s="71"/>
    </row>
    <row r="2" spans="1:22" ht="15.75" customHeight="1" x14ac:dyDescent="0.25">
      <c r="A2" s="4"/>
      <c r="B2" s="5"/>
    </row>
    <row r="3" spans="1:22" ht="15.75" customHeight="1" x14ac:dyDescent="0.25">
      <c r="B3" s="6"/>
    </row>
    <row r="4" spans="1:22" ht="21" x14ac:dyDescent="0.35">
      <c r="A4" s="7" t="s">
        <v>1</v>
      </c>
      <c r="B4" s="8"/>
    </row>
    <row r="5" spans="1:22" ht="15.75" x14ac:dyDescent="0.25">
      <c r="A5" s="67" t="s">
        <v>8</v>
      </c>
      <c r="B5" s="68"/>
      <c r="C5" s="67" t="s">
        <v>2</v>
      </c>
      <c r="D5" s="72"/>
      <c r="E5" s="68"/>
      <c r="F5" s="67" t="s">
        <v>3</v>
      </c>
      <c r="G5" s="72"/>
      <c r="H5" s="68"/>
      <c r="I5" s="73"/>
      <c r="J5" s="73"/>
      <c r="K5" s="73"/>
      <c r="L5" s="73"/>
      <c r="M5" s="73"/>
      <c r="N5" s="73"/>
      <c r="O5" s="73"/>
      <c r="P5" s="73"/>
    </row>
    <row r="6" spans="1:22" ht="15.75" x14ac:dyDescent="0.25">
      <c r="A6" s="69" t="s">
        <v>4</v>
      </c>
      <c r="B6" s="70"/>
      <c r="C6" s="9">
        <v>21</v>
      </c>
      <c r="D6" s="9">
        <v>22</v>
      </c>
      <c r="E6" s="9">
        <v>33</v>
      </c>
      <c r="F6" s="9">
        <v>21</v>
      </c>
      <c r="G6" s="9">
        <v>22</v>
      </c>
      <c r="H6" s="9">
        <v>33</v>
      </c>
      <c r="I6" s="10"/>
      <c r="J6" s="10"/>
      <c r="K6" s="10"/>
      <c r="L6" s="10"/>
      <c r="M6" s="10"/>
      <c r="N6" s="10"/>
      <c r="O6" s="10"/>
      <c r="P6" s="10"/>
    </row>
    <row r="7" spans="1:22" ht="16.5" thickBot="1" x14ac:dyDescent="0.3">
      <c r="A7" s="65"/>
      <c r="B7" s="66"/>
      <c r="C7" s="74"/>
      <c r="D7" s="76"/>
      <c r="E7" s="75"/>
      <c r="F7" s="74"/>
      <c r="G7" s="76"/>
      <c r="H7" s="75"/>
      <c r="I7" s="73"/>
      <c r="J7" s="73"/>
      <c r="K7" s="73"/>
      <c r="L7" s="73"/>
      <c r="M7" s="73"/>
      <c r="N7" s="73"/>
      <c r="O7" s="73"/>
      <c r="P7" s="73"/>
    </row>
    <row r="8" spans="1:22" ht="15.75" x14ac:dyDescent="0.25">
      <c r="A8" s="67" t="s">
        <v>9</v>
      </c>
      <c r="B8" s="72"/>
      <c r="C8" s="11">
        <v>1250</v>
      </c>
      <c r="D8" s="13">
        <v>1614</v>
      </c>
      <c r="E8" s="12">
        <v>2224</v>
      </c>
      <c r="F8" s="11">
        <v>1906</v>
      </c>
      <c r="G8" s="13">
        <v>2406</v>
      </c>
      <c r="H8" s="12">
        <v>3427</v>
      </c>
      <c r="I8" s="14"/>
      <c r="J8" s="14"/>
      <c r="K8" s="14"/>
      <c r="L8" s="14"/>
      <c r="M8" s="14"/>
      <c r="N8" s="14"/>
      <c r="O8" s="14"/>
      <c r="P8" s="14"/>
    </row>
    <row r="9" spans="1:22" ht="15.75" x14ac:dyDescent="0.25">
      <c r="A9" s="77" t="s">
        <v>10</v>
      </c>
      <c r="B9" s="78"/>
      <c r="C9" s="15">
        <v>1.3367</v>
      </c>
      <c r="D9" s="17">
        <v>1.3331999999999999</v>
      </c>
      <c r="E9" s="16">
        <v>1.3218000000000001</v>
      </c>
      <c r="F9" s="15">
        <v>1.3277000000000001</v>
      </c>
      <c r="G9" s="17">
        <v>1.3355999999999999</v>
      </c>
      <c r="H9" s="16">
        <v>1.3423</v>
      </c>
      <c r="I9" s="18"/>
      <c r="J9" s="18"/>
      <c r="K9" s="18"/>
      <c r="L9" s="18"/>
      <c r="M9" s="18"/>
      <c r="N9" s="18"/>
      <c r="O9" s="18"/>
      <c r="P9" s="18"/>
    </row>
    <row r="10" spans="1:22" ht="15.75" x14ac:dyDescent="0.25">
      <c r="A10" s="67" t="s">
        <v>7</v>
      </c>
      <c r="B10" s="72"/>
      <c r="C10" s="19">
        <v>4.78</v>
      </c>
      <c r="D10" s="21">
        <v>7.04</v>
      </c>
      <c r="E10" s="20">
        <v>10.55</v>
      </c>
      <c r="F10" s="19">
        <v>8.52</v>
      </c>
      <c r="G10" s="21">
        <v>12.68</v>
      </c>
      <c r="H10" s="20">
        <v>19.02</v>
      </c>
      <c r="I10" s="22"/>
      <c r="J10" s="22"/>
      <c r="K10" s="22"/>
      <c r="L10" s="22"/>
      <c r="M10" s="22"/>
      <c r="N10" s="22"/>
      <c r="O10" s="22"/>
      <c r="P10" s="22"/>
    </row>
    <row r="11" spans="1:22" ht="15.75" x14ac:dyDescent="0.25">
      <c r="A11" s="77" t="s">
        <v>11</v>
      </c>
      <c r="B11" s="78"/>
      <c r="C11" s="23">
        <v>27.21</v>
      </c>
      <c r="D11" s="25">
        <v>31.97</v>
      </c>
      <c r="E11" s="24">
        <v>47.95</v>
      </c>
      <c r="F11" s="23">
        <v>45</v>
      </c>
      <c r="G11" s="25">
        <v>53.5</v>
      </c>
      <c r="H11" s="24">
        <v>78</v>
      </c>
      <c r="I11" s="22"/>
      <c r="J11" s="22"/>
      <c r="K11" s="22"/>
      <c r="L11" s="22"/>
      <c r="M11" s="22"/>
      <c r="N11" s="22"/>
      <c r="O11" s="22"/>
      <c r="P11" s="22"/>
    </row>
    <row r="12" spans="1:22" ht="16.5" thickBot="1" x14ac:dyDescent="0.3">
      <c r="A12" s="67" t="s">
        <v>12</v>
      </c>
      <c r="B12" s="72"/>
      <c r="C12" s="26">
        <v>5.94</v>
      </c>
      <c r="D12" s="28">
        <v>6.12</v>
      </c>
      <c r="E12" s="27">
        <v>9.07</v>
      </c>
      <c r="F12" s="26">
        <v>10.1</v>
      </c>
      <c r="G12" s="28">
        <v>10.050000000000001</v>
      </c>
      <c r="H12" s="27">
        <v>15.3</v>
      </c>
      <c r="I12" s="22"/>
      <c r="J12" s="22"/>
      <c r="K12" s="22"/>
      <c r="L12" s="22"/>
      <c r="M12" s="22"/>
      <c r="N12" s="22"/>
      <c r="O12" s="22"/>
      <c r="P12" s="22"/>
    </row>
    <row r="13" spans="1:22" ht="15.75" x14ac:dyDescent="0.25">
      <c r="A13" s="56"/>
      <c r="B13" s="5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21" x14ac:dyDescent="0.35">
      <c r="A14" s="57" t="s">
        <v>13</v>
      </c>
      <c r="B14" s="57"/>
      <c r="C14" s="29"/>
      <c r="D14" s="29"/>
      <c r="E14" s="63" t="s">
        <v>17</v>
      </c>
      <c r="G14" s="55"/>
      <c r="H14" s="55"/>
      <c r="I14" s="55"/>
      <c r="J14" s="55"/>
      <c r="K14" s="3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5.75" x14ac:dyDescent="0.25">
      <c r="A15" s="58" t="s">
        <v>14</v>
      </c>
      <c r="B15" s="58"/>
      <c r="C15" s="31">
        <v>75</v>
      </c>
      <c r="D15" s="32" t="s">
        <v>5</v>
      </c>
      <c r="E15" s="64" t="s">
        <v>18</v>
      </c>
      <c r="G15" s="33"/>
      <c r="H15" s="33"/>
      <c r="I15" s="33"/>
      <c r="J15" s="33"/>
      <c r="K15" s="3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5.75" x14ac:dyDescent="0.25">
      <c r="A16" s="58" t="s">
        <v>15</v>
      </c>
      <c r="B16" s="58"/>
      <c r="C16" s="31">
        <v>65</v>
      </c>
      <c r="D16" s="32" t="s">
        <v>5</v>
      </c>
      <c r="E16" s="64" t="s">
        <v>19</v>
      </c>
      <c r="G16" s="33"/>
      <c r="H16" s="33"/>
      <c r="I16" s="33"/>
      <c r="J16" s="33"/>
      <c r="K16" s="3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5.75" x14ac:dyDescent="0.25">
      <c r="A17" s="58" t="s">
        <v>16</v>
      </c>
      <c r="B17" s="58"/>
      <c r="C17" s="31">
        <v>20</v>
      </c>
      <c r="D17" s="32" t="s">
        <v>5</v>
      </c>
      <c r="E17" s="64" t="s">
        <v>20</v>
      </c>
      <c r="G17" s="33"/>
      <c r="H17" s="33"/>
      <c r="I17" s="33"/>
      <c r="J17" s="33"/>
      <c r="K17" s="3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5.75" x14ac:dyDescent="0.25">
      <c r="A18" s="59" t="s">
        <v>6</v>
      </c>
      <c r="B18" s="59"/>
      <c r="C18" s="34">
        <f>(AVERAGE(C15:C16))-C17</f>
        <v>50</v>
      </c>
      <c r="D18" s="8"/>
      <c r="E18" s="35"/>
      <c r="F18" s="6"/>
      <c r="G18" s="6"/>
      <c r="H18" s="6"/>
      <c r="I18" s="8"/>
      <c r="J18" s="8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.75" customHeight="1" x14ac:dyDescent="0.25">
      <c r="A19" s="56"/>
      <c r="B19" s="56"/>
    </row>
    <row r="20" spans="1:22" ht="15.75" x14ac:dyDescent="0.25">
      <c r="A20" s="60"/>
      <c r="B20" s="61" t="s">
        <v>8</v>
      </c>
      <c r="C20" s="67" t="s">
        <v>2</v>
      </c>
      <c r="D20" s="72"/>
      <c r="E20" s="68"/>
      <c r="F20" s="67" t="s">
        <v>3</v>
      </c>
      <c r="G20" s="72"/>
      <c r="H20" s="68"/>
      <c r="I20" s="83"/>
      <c r="J20" s="83"/>
      <c r="K20" s="83"/>
      <c r="L20" s="83"/>
      <c r="M20" s="83"/>
      <c r="N20" s="83"/>
      <c r="O20" s="83"/>
      <c r="P20" s="83"/>
    </row>
    <row r="21" spans="1:22" ht="15.75" x14ac:dyDescent="0.25">
      <c r="A21" s="60"/>
      <c r="B21" s="62" t="s">
        <v>4</v>
      </c>
      <c r="C21" s="36">
        <v>21</v>
      </c>
      <c r="D21" s="36">
        <v>22</v>
      </c>
      <c r="E21" s="36">
        <v>33</v>
      </c>
      <c r="F21" s="36">
        <v>21</v>
      </c>
      <c r="G21" s="36">
        <v>22</v>
      </c>
      <c r="H21" s="36">
        <v>33</v>
      </c>
      <c r="I21" s="37"/>
      <c r="J21" s="37"/>
      <c r="K21" s="37"/>
      <c r="L21" s="37"/>
      <c r="M21" s="37"/>
      <c r="N21" s="37"/>
      <c r="O21" s="37"/>
      <c r="P21" s="37"/>
    </row>
    <row r="22" spans="1:22" ht="16.5" thickBot="1" x14ac:dyDescent="0.3">
      <c r="B22" s="38"/>
      <c r="C22" s="79"/>
      <c r="D22" s="81"/>
      <c r="E22" s="80"/>
      <c r="F22" s="79"/>
      <c r="G22" s="81"/>
      <c r="H22" s="80"/>
      <c r="I22" s="82"/>
      <c r="J22" s="82"/>
      <c r="K22" s="82"/>
      <c r="L22" s="82"/>
      <c r="M22" s="82"/>
      <c r="N22" s="82"/>
      <c r="O22" s="82"/>
      <c r="P22" s="82"/>
    </row>
    <row r="23" spans="1:22" ht="15.75" x14ac:dyDescent="0.25">
      <c r="B23" s="39">
        <v>400</v>
      </c>
      <c r="C23" s="40">
        <f>ROUND((($C$18/50)^C$9)*(C$8/1000*$B23),0)</f>
        <v>500</v>
      </c>
      <c r="D23" s="13">
        <f>ROUND((($C$18/50)^D$9)*(D$8/1000*$B23),0)</f>
        <v>646</v>
      </c>
      <c r="E23" s="12">
        <f>ROUND((($C$18/50)^E$9)*(E$8/1000*$B23),0)</f>
        <v>890</v>
      </c>
      <c r="F23" s="11">
        <f>ROUND((($C$18/50)^F$9)*(F$8/1000*$B23),0)</f>
        <v>762</v>
      </c>
      <c r="G23" s="13">
        <f>ROUND((($C$18/50)^G$9)*(G$8/1000*$B23),0)</f>
        <v>962</v>
      </c>
      <c r="H23" s="12">
        <f>ROUND((($C$18/50)^H$9)*(H$8/1000*$B23),0)</f>
        <v>1371</v>
      </c>
      <c r="I23" s="41"/>
      <c r="J23" s="14"/>
      <c r="K23" s="14"/>
      <c r="L23" s="14"/>
      <c r="M23" s="14"/>
      <c r="N23" s="14"/>
      <c r="O23" s="14"/>
      <c r="P23" s="14"/>
    </row>
    <row r="24" spans="1:22" ht="15.75" x14ac:dyDescent="0.25">
      <c r="B24" s="42">
        <v>500</v>
      </c>
      <c r="C24" s="43">
        <f>ROUND((($C$18/50)^C$9)*(C$8/1000*$B24),0)</f>
        <v>625</v>
      </c>
      <c r="D24" s="45">
        <f>ROUND((($C$18/50)^D$9)*(D$8/1000*$B24),0)</f>
        <v>807</v>
      </c>
      <c r="E24" s="44">
        <f>ROUND((($C$18/50)^E$9)*(E$8/1000*$B24),0)</f>
        <v>1112</v>
      </c>
      <c r="F24" s="46">
        <f>ROUND((($C$18/50)^F$9)*(F$8/1000*$B24),0)</f>
        <v>953</v>
      </c>
      <c r="G24" s="45">
        <f>ROUND((($C$18/50)^G$9)*(G$8/1000*$B24),0)</f>
        <v>1203</v>
      </c>
      <c r="H24" s="44">
        <f>ROUND((($C$18/50)^H$9)*(H$8/1000*$B24),0)</f>
        <v>1714</v>
      </c>
      <c r="I24" s="41"/>
      <c r="J24" s="14"/>
      <c r="K24" s="14"/>
      <c r="L24" s="14"/>
      <c r="M24" s="14"/>
      <c r="N24" s="14"/>
      <c r="O24" s="14"/>
      <c r="P24" s="14"/>
    </row>
    <row r="25" spans="1:22" ht="15.75" x14ac:dyDescent="0.25">
      <c r="B25" s="39">
        <v>600</v>
      </c>
      <c r="C25" s="47">
        <f>ROUND((($C$18/50)^C$9)*(C$8/1000*$B25),0)</f>
        <v>750</v>
      </c>
      <c r="D25" s="49">
        <f>ROUND((($C$18/50)^D$9)*(D$8/1000*$B25),0)</f>
        <v>968</v>
      </c>
      <c r="E25" s="48">
        <f>ROUND((($C$18/50)^E$9)*(E$8/1000*$B25),0)</f>
        <v>1334</v>
      </c>
      <c r="F25" s="50">
        <f>ROUND((($C$18/50)^F$9)*(F$8/1000*$B25),0)</f>
        <v>1144</v>
      </c>
      <c r="G25" s="49">
        <f>ROUND((($C$18/50)^G$9)*(G$8/1000*$B25),0)</f>
        <v>1444</v>
      </c>
      <c r="H25" s="48">
        <f>ROUND((($C$18/50)^H$9)*(H$8/1000*$B25),0)</f>
        <v>2056</v>
      </c>
      <c r="I25" s="41"/>
      <c r="J25" s="14"/>
      <c r="K25" s="14"/>
      <c r="L25" s="14"/>
      <c r="M25" s="14"/>
      <c r="N25" s="14"/>
      <c r="O25" s="14"/>
      <c r="P25" s="14"/>
    </row>
    <row r="26" spans="1:22" ht="15.75" x14ac:dyDescent="0.25">
      <c r="B26" s="42">
        <v>700</v>
      </c>
      <c r="C26" s="43">
        <f>ROUND((($C$18/50)^C$9)*(C$8/1000*$B26),0)</f>
        <v>875</v>
      </c>
      <c r="D26" s="45">
        <f>ROUND((($C$18/50)^D$9)*(D$8/1000*$B26),0)</f>
        <v>1130</v>
      </c>
      <c r="E26" s="44">
        <f>ROUND((($C$18/50)^E$9)*(E$8/1000*$B26),0)</f>
        <v>1557</v>
      </c>
      <c r="F26" s="46">
        <f>ROUND((($C$18/50)^F$9)*(F$8/1000*$B26),0)</f>
        <v>1334</v>
      </c>
      <c r="G26" s="45">
        <f>ROUND((($C$18/50)^G$9)*(G$8/1000*$B26),0)</f>
        <v>1684</v>
      </c>
      <c r="H26" s="44">
        <f>ROUND((($C$18/50)^H$9)*(H$8/1000*$B26),0)</f>
        <v>2399</v>
      </c>
      <c r="I26" s="41"/>
      <c r="J26" s="14"/>
      <c r="K26" s="14"/>
      <c r="L26" s="14"/>
      <c r="M26" s="14"/>
      <c r="N26" s="14"/>
      <c r="O26" s="14"/>
      <c r="P26" s="14"/>
    </row>
    <row r="27" spans="1:22" ht="15.75" x14ac:dyDescent="0.25">
      <c r="B27" s="39">
        <v>800</v>
      </c>
      <c r="C27" s="47">
        <f>ROUND((($C$18/50)^C$9)*(C$8/1000*$B27),0)</f>
        <v>1000</v>
      </c>
      <c r="D27" s="49">
        <f>ROUND((($C$18/50)^D$9)*(D$8/1000*$B27),0)</f>
        <v>1291</v>
      </c>
      <c r="E27" s="48">
        <f>ROUND((($C$18/50)^E$9)*(E$8/1000*$B27),0)</f>
        <v>1779</v>
      </c>
      <c r="F27" s="50">
        <f>ROUND((($C$18/50)^F$9)*(F$8/1000*$B27),0)</f>
        <v>1525</v>
      </c>
      <c r="G27" s="49">
        <f>ROUND((($C$18/50)^G$9)*(G$8/1000*$B27),0)</f>
        <v>1925</v>
      </c>
      <c r="H27" s="48">
        <f>ROUND((($C$18/50)^H$9)*(H$8/1000*$B27),0)</f>
        <v>2742</v>
      </c>
      <c r="I27" s="41"/>
      <c r="J27" s="14"/>
      <c r="K27" s="14"/>
      <c r="L27" s="14"/>
      <c r="M27" s="14"/>
      <c r="N27" s="14"/>
      <c r="O27" s="14"/>
      <c r="P27" s="14"/>
    </row>
    <row r="28" spans="1:22" ht="15.75" x14ac:dyDescent="0.25">
      <c r="B28" s="42">
        <v>900</v>
      </c>
      <c r="C28" s="43">
        <f>ROUND((($C$18/50)^C$9)*(C$8/1000*$B28),0)</f>
        <v>1125</v>
      </c>
      <c r="D28" s="45">
        <f>ROUND((($C$18/50)^D$9)*(D$8/1000*$B28),0)</f>
        <v>1453</v>
      </c>
      <c r="E28" s="44">
        <f>ROUND((($C$18/50)^E$9)*(E$8/1000*$B28),0)</f>
        <v>2002</v>
      </c>
      <c r="F28" s="46">
        <f>ROUND((($C$18/50)^F$9)*(F$8/1000*$B28),0)</f>
        <v>1715</v>
      </c>
      <c r="G28" s="45">
        <f>ROUND((($C$18/50)^G$9)*(G$8/1000*$B28),0)</f>
        <v>2165</v>
      </c>
      <c r="H28" s="44">
        <f>ROUND((($C$18/50)^H$9)*(H$8/1000*$B28),0)</f>
        <v>3084</v>
      </c>
      <c r="I28" s="41"/>
      <c r="J28" s="14"/>
      <c r="K28" s="14"/>
      <c r="L28" s="14"/>
      <c r="M28" s="14"/>
      <c r="N28" s="14"/>
      <c r="O28" s="14"/>
      <c r="P28" s="14"/>
    </row>
    <row r="29" spans="1:22" ht="15.75" x14ac:dyDescent="0.25">
      <c r="B29" s="39">
        <v>1000</v>
      </c>
      <c r="C29" s="47">
        <f>ROUND((($C$18/50)^C$9)*(C$8/1000*$B29),0)</f>
        <v>1250</v>
      </c>
      <c r="D29" s="49">
        <f>ROUND((($C$18/50)^D$9)*(D$8/1000*$B29),0)</f>
        <v>1614</v>
      </c>
      <c r="E29" s="48">
        <f>ROUND((($C$18/50)^E$9)*(E$8/1000*$B29),0)</f>
        <v>2224</v>
      </c>
      <c r="F29" s="50">
        <f>ROUND((($C$18/50)^F$9)*(F$8/1000*$B29),0)</f>
        <v>1906</v>
      </c>
      <c r="G29" s="49">
        <f>ROUND((($C$18/50)^G$9)*(G$8/1000*$B29),0)</f>
        <v>2406</v>
      </c>
      <c r="H29" s="48">
        <f>ROUND((($C$18/50)^H$9)*(H$8/1000*$B29),0)</f>
        <v>3427</v>
      </c>
      <c r="I29" s="41"/>
      <c r="J29" s="14"/>
      <c r="K29" s="14"/>
      <c r="L29" s="14"/>
      <c r="M29" s="14"/>
      <c r="N29" s="14"/>
      <c r="O29" s="14"/>
      <c r="P29" s="14"/>
    </row>
    <row r="30" spans="1:22" ht="15.75" x14ac:dyDescent="0.25">
      <c r="B30" s="42">
        <v>1100</v>
      </c>
      <c r="C30" s="43">
        <f>ROUND((($C$18/50)^C$9)*(C$8/1000*$B30),0)</f>
        <v>1375</v>
      </c>
      <c r="D30" s="45">
        <f>ROUND((($C$18/50)^D$9)*(D$8/1000*$B30),0)</f>
        <v>1775</v>
      </c>
      <c r="E30" s="44">
        <f>ROUND((($C$18/50)^E$9)*(E$8/1000*$B30),0)</f>
        <v>2446</v>
      </c>
      <c r="F30" s="46">
        <f>ROUND((($C$18/50)^F$9)*(F$8/1000*$B30),0)</f>
        <v>2097</v>
      </c>
      <c r="G30" s="45">
        <f>ROUND((($C$18/50)^G$9)*(G$8/1000*$B30),0)</f>
        <v>2647</v>
      </c>
      <c r="H30" s="44">
        <f>ROUND((($C$18/50)^H$9)*(H$8/1000*$B30),0)</f>
        <v>3770</v>
      </c>
      <c r="I30" s="41"/>
      <c r="J30" s="14"/>
      <c r="K30" s="14"/>
      <c r="L30" s="14"/>
      <c r="M30" s="14"/>
      <c r="N30" s="14"/>
      <c r="O30" s="14"/>
      <c r="P30" s="14"/>
    </row>
    <row r="31" spans="1:22" ht="15.75" x14ac:dyDescent="0.25">
      <c r="B31" s="39">
        <v>1200</v>
      </c>
      <c r="C31" s="47">
        <f>ROUND((($C$18/50)^C$9)*(C$8/1000*$B31),0)</f>
        <v>1500</v>
      </c>
      <c r="D31" s="49">
        <f>ROUND((($C$18/50)^D$9)*(D$8/1000*$B31),0)</f>
        <v>1937</v>
      </c>
      <c r="E31" s="48">
        <f>ROUND((($C$18/50)^E$9)*(E$8/1000*$B31),0)</f>
        <v>2669</v>
      </c>
      <c r="F31" s="50">
        <f>ROUND((($C$18/50)^F$9)*(F$8/1000*$B31),0)</f>
        <v>2287</v>
      </c>
      <c r="G31" s="49">
        <f>ROUND((($C$18/50)^G$9)*(G$8/1000*$B31),0)</f>
        <v>2887</v>
      </c>
      <c r="H31" s="48">
        <f>ROUND((($C$18/50)^H$9)*(H$8/1000*$B31),0)</f>
        <v>4112</v>
      </c>
      <c r="I31" s="41"/>
      <c r="J31" s="14"/>
      <c r="K31" s="14"/>
      <c r="L31" s="14"/>
      <c r="M31" s="14"/>
      <c r="N31" s="14"/>
      <c r="O31" s="14"/>
      <c r="P31" s="14"/>
    </row>
    <row r="32" spans="1:22" ht="15.75" x14ac:dyDescent="0.25">
      <c r="B32" s="42">
        <v>1400</v>
      </c>
      <c r="C32" s="43">
        <f>ROUND((($C$18/50)^C$9)*(C$8/1000*$B32),0)</f>
        <v>1750</v>
      </c>
      <c r="D32" s="45">
        <f>ROUND((($C$18/50)^D$9)*(D$8/1000*$B32),0)</f>
        <v>2260</v>
      </c>
      <c r="E32" s="44">
        <f>ROUND((($C$18/50)^E$9)*(E$8/1000*$B32),0)</f>
        <v>3114</v>
      </c>
      <c r="F32" s="46">
        <f>ROUND((($C$18/50)^F$9)*(F$8/1000*$B32),0)</f>
        <v>2668</v>
      </c>
      <c r="G32" s="45">
        <f>ROUND((($C$18/50)^G$9)*(G$8/1000*$B32),0)</f>
        <v>3368</v>
      </c>
      <c r="H32" s="44">
        <f>ROUND((($C$18/50)^H$9)*(H$8/1000*$B32),0)</f>
        <v>4798</v>
      </c>
      <c r="I32" s="41"/>
      <c r="J32" s="14"/>
      <c r="K32" s="14"/>
      <c r="L32" s="14"/>
      <c r="M32" s="14"/>
      <c r="N32" s="14"/>
      <c r="O32" s="14"/>
      <c r="P32" s="14"/>
    </row>
    <row r="33" spans="2:16" ht="15.75" x14ac:dyDescent="0.25">
      <c r="B33" s="39">
        <v>1600</v>
      </c>
      <c r="C33" s="47">
        <f>ROUND((($C$18/50)^C$9)*(C$8/1000*$B33),0)</f>
        <v>2000</v>
      </c>
      <c r="D33" s="49">
        <f>ROUND((($C$18/50)^D$9)*(D$8/1000*$B33),0)</f>
        <v>2582</v>
      </c>
      <c r="E33" s="48">
        <f>ROUND((($C$18/50)^E$9)*(E$8/1000*$B33),0)</f>
        <v>3558</v>
      </c>
      <c r="F33" s="50">
        <f>ROUND((($C$18/50)^F$9)*(F$8/1000*$B33),0)</f>
        <v>3050</v>
      </c>
      <c r="G33" s="49">
        <f>ROUND((($C$18/50)^G$9)*(G$8/1000*$B33),0)</f>
        <v>3850</v>
      </c>
      <c r="H33" s="48">
        <f>ROUND((($C$18/50)^H$9)*(H$8/1000*$B33),0)</f>
        <v>5483</v>
      </c>
      <c r="I33" s="41"/>
      <c r="J33" s="14"/>
      <c r="K33" s="14"/>
      <c r="L33" s="14"/>
      <c r="M33" s="14"/>
      <c r="N33" s="14"/>
      <c r="O33" s="14"/>
      <c r="P33" s="14"/>
    </row>
    <row r="34" spans="2:16" ht="15.75" x14ac:dyDescent="0.25">
      <c r="B34" s="42">
        <v>1800</v>
      </c>
      <c r="C34" s="43">
        <f>ROUND((($C$18/50)^C$9)*(C$8/1000*$B34),0)</f>
        <v>2250</v>
      </c>
      <c r="D34" s="45">
        <f>ROUND((($C$18/50)^D$9)*(D$8/1000*$B34),0)</f>
        <v>2905</v>
      </c>
      <c r="E34" s="44">
        <f>ROUND((($C$18/50)^E$9)*(E$8/1000*$B34),0)</f>
        <v>4003</v>
      </c>
      <c r="F34" s="46">
        <f>ROUND((($C$18/50)^F$9)*(F$8/1000*$B34),0)</f>
        <v>3431</v>
      </c>
      <c r="G34" s="45">
        <f>ROUND((($C$18/50)^G$9)*(G$8/1000*$B34),0)</f>
        <v>4331</v>
      </c>
      <c r="H34" s="44">
        <f>ROUND((($C$18/50)^H$9)*(H$8/1000*$B34),0)</f>
        <v>6169</v>
      </c>
      <c r="I34" s="41"/>
      <c r="J34" s="14"/>
      <c r="K34" s="14"/>
      <c r="L34" s="14"/>
      <c r="M34" s="14"/>
      <c r="N34" s="14"/>
      <c r="O34" s="14"/>
      <c r="P34" s="14"/>
    </row>
    <row r="35" spans="2:16" ht="15.75" x14ac:dyDescent="0.25">
      <c r="B35" s="39">
        <v>2000</v>
      </c>
      <c r="C35" s="47">
        <f>ROUND((($C$18/50)^C$9)*(C$8/1000*$B35),0)</f>
        <v>2500</v>
      </c>
      <c r="D35" s="49">
        <f>ROUND((($C$18/50)^D$9)*(D$8/1000*$B35),0)</f>
        <v>3228</v>
      </c>
      <c r="E35" s="48">
        <f>ROUND((($C$18/50)^E$9)*(E$8/1000*$B35),0)</f>
        <v>4448</v>
      </c>
      <c r="F35" s="50">
        <f>ROUND((($C$18/50)^F$9)*(F$8/1000*$B35),0)</f>
        <v>3812</v>
      </c>
      <c r="G35" s="49">
        <f>ROUND((($C$18/50)^G$9)*(G$8/1000*$B35),0)</f>
        <v>4812</v>
      </c>
      <c r="H35" s="48">
        <f>ROUND((($C$18/50)^H$9)*(H$8/1000*$B35),0)</f>
        <v>6854</v>
      </c>
      <c r="I35" s="41"/>
      <c r="J35" s="14"/>
      <c r="K35" s="14"/>
      <c r="L35" s="14"/>
      <c r="M35" s="14"/>
      <c r="N35" s="14"/>
      <c r="O35" s="14"/>
      <c r="P35" s="14"/>
    </row>
    <row r="36" spans="2:16" ht="15.75" x14ac:dyDescent="0.25">
      <c r="B36" s="42">
        <v>2200</v>
      </c>
      <c r="C36" s="43">
        <f>ROUND((($C$18/50)^C$9)*(C$8/1000*$B36),0)</f>
        <v>2750</v>
      </c>
      <c r="D36" s="45">
        <f>ROUND((($C$18/50)^D$9)*(D$8/1000*$B36),0)</f>
        <v>3551</v>
      </c>
      <c r="E36" s="44">
        <f>ROUND((($C$18/50)^E$9)*(E$8/1000*$B36),0)</f>
        <v>4893</v>
      </c>
      <c r="F36" s="46"/>
      <c r="G36" s="45"/>
      <c r="H36" s="44"/>
      <c r="I36" s="41"/>
      <c r="J36" s="14"/>
      <c r="K36" s="14"/>
      <c r="L36" s="14"/>
      <c r="M36" s="14"/>
      <c r="N36" s="14"/>
      <c r="O36" s="14"/>
      <c r="P36" s="14"/>
    </row>
    <row r="37" spans="2:16" ht="15.75" x14ac:dyDescent="0.25">
      <c r="B37" s="39">
        <v>2400</v>
      </c>
      <c r="C37" s="47">
        <f>ROUND((($C$18/50)^C$9)*(C$8/1000*$B37),0)</f>
        <v>3000</v>
      </c>
      <c r="D37" s="49">
        <f>ROUND((($C$18/50)^D$9)*(D$8/1000*$B37),0)</f>
        <v>3874</v>
      </c>
      <c r="E37" s="48">
        <f>ROUND((($C$18/50)^E$9)*(E$8/1000*$B37),0)</f>
        <v>5338</v>
      </c>
      <c r="F37" s="50"/>
      <c r="G37" s="49"/>
      <c r="H37" s="48"/>
      <c r="I37" s="41"/>
      <c r="J37" s="14"/>
      <c r="K37" s="14"/>
      <c r="L37" s="14"/>
      <c r="M37" s="14"/>
      <c r="N37" s="14"/>
      <c r="O37" s="14"/>
      <c r="P37" s="14"/>
    </row>
    <row r="38" spans="2:16" ht="15.75" x14ac:dyDescent="0.25">
      <c r="B38" s="42">
        <v>2600</v>
      </c>
      <c r="C38" s="43"/>
      <c r="D38" s="45">
        <f>ROUND((($C$18/50)^D$9)*(D$8/1000*$B38),0)</f>
        <v>4196</v>
      </c>
      <c r="E38" s="44"/>
      <c r="F38" s="46"/>
      <c r="G38" s="45"/>
      <c r="H38" s="44"/>
      <c r="I38" s="41"/>
      <c r="J38" s="14"/>
      <c r="K38" s="14"/>
      <c r="L38" s="14"/>
      <c r="M38" s="14"/>
      <c r="N38" s="14"/>
      <c r="O38" s="14"/>
      <c r="P38" s="14"/>
    </row>
    <row r="39" spans="2:16" ht="15.75" x14ac:dyDescent="0.25">
      <c r="B39" s="39">
        <v>2800</v>
      </c>
      <c r="C39" s="47"/>
      <c r="D39" s="49">
        <f>ROUND((($C$18/50)^D$9)*(D$8/1000*$B39),0)</f>
        <v>4519</v>
      </c>
      <c r="E39" s="48"/>
      <c r="F39" s="50"/>
      <c r="G39" s="49"/>
      <c r="H39" s="48"/>
      <c r="I39" s="41"/>
      <c r="J39" s="14"/>
      <c r="K39" s="14"/>
      <c r="L39" s="14"/>
      <c r="M39" s="14"/>
      <c r="N39" s="14"/>
      <c r="O39" s="14"/>
      <c r="P39" s="14"/>
    </row>
    <row r="40" spans="2:16" ht="16.5" thickBot="1" x14ac:dyDescent="0.3">
      <c r="B40" s="42">
        <v>3000</v>
      </c>
      <c r="C40" s="51"/>
      <c r="D40" s="53">
        <f>ROUND((($C$18/50)^D$9)*(D$8/1000*$B40),0)</f>
        <v>4842</v>
      </c>
      <c r="E40" s="52"/>
      <c r="F40" s="54"/>
      <c r="G40" s="53"/>
      <c r="H40" s="52"/>
      <c r="I40" s="41"/>
      <c r="J40" s="14"/>
      <c r="K40" s="14"/>
      <c r="L40" s="14"/>
      <c r="M40" s="14"/>
      <c r="N40" s="14"/>
      <c r="O40" s="14"/>
      <c r="P40" s="14"/>
    </row>
  </sheetData>
  <sheetProtection algorithmName="SHA-512" hashValue="7ldvfXUqY45hUaf9BzACWoJTwspprw1DSzIj0Yilco5AslzFvmncH2tYN8RuuSYHhHrVgp+dvmUGcIaIodhs9w==" saltValue="5UuuYQh3F8lE5lmajkHq8w==" spinCount="100000" sheet="1" objects="1" scenarios="1"/>
  <mergeCells count="25">
    <mergeCell ref="C20:E20"/>
    <mergeCell ref="F20:H20"/>
    <mergeCell ref="I20:L20"/>
    <mergeCell ref="M20:P20"/>
    <mergeCell ref="C22:E22"/>
    <mergeCell ref="F22:H22"/>
    <mergeCell ref="I22:L22"/>
    <mergeCell ref="M22:P22"/>
    <mergeCell ref="A8:B8"/>
    <mergeCell ref="A9:B9"/>
    <mergeCell ref="A10:B10"/>
    <mergeCell ref="A11:B11"/>
    <mergeCell ref="A12:B12"/>
    <mergeCell ref="M5:P5"/>
    <mergeCell ref="C7:E7"/>
    <mergeCell ref="F7:H7"/>
    <mergeCell ref="I7:L7"/>
    <mergeCell ref="M7:P7"/>
    <mergeCell ref="I5:L5"/>
    <mergeCell ref="A7:B7"/>
    <mergeCell ref="A5:B5"/>
    <mergeCell ref="A6:B6"/>
    <mergeCell ref="C1:H1"/>
    <mergeCell ref="C5:E5"/>
    <mergeCell ref="F5:H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Reno Compact</vt:lpstr>
      <vt:lpstr>'Reno Compact'!Afdrukbereik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2013-09-12T12:47:59Z</dcterms:created>
  <dcterms:modified xsi:type="dcterms:W3CDTF">2021-06-01T06:55:07Z</dcterms:modified>
</cp:coreProperties>
</file>