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Vertex Swing" sheetId="1" r:id="rId1"/>
  </sheets>
  <definedNames>
    <definedName name="_xlnm.Print_Area" localSheetId="0">'Vertex Swing'!$A$1:$AC$25</definedName>
  </definedNames>
  <calcPr calcId="152511"/>
</workbook>
</file>

<file path=xl/calcChain.xml><?xml version="1.0" encoding="utf-8"?>
<calcChain xmlns="http://schemas.openxmlformats.org/spreadsheetml/2006/main">
  <c r="F18" i="1" l="1"/>
  <c r="J23" i="1" l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I23" i="1"/>
  <c r="H23" i="1"/>
  <c r="G23" i="1"/>
  <c r="F23" i="1"/>
  <c r="A18" i="1" l="1"/>
</calcChain>
</file>

<file path=xl/sharedStrings.xml><?xml version="1.0" encoding="utf-8"?>
<sst xmlns="http://schemas.openxmlformats.org/spreadsheetml/2006/main" count="27" uniqueCount="21">
  <si>
    <t>Vertex Swing</t>
  </si>
  <si>
    <t>EN 442 Certification Data</t>
  </si>
  <si>
    <t>1820 mm</t>
  </si>
  <si>
    <t>2020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</si>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</sst>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15" fillId="4" borderId="20" xfId="2" applyNumberFormat="1" applyFont="1" applyFill="1" applyBorder="1" applyAlignment="1" applyProtection="1">
      <alignment horizontal="center"/>
      <protection hidden="1"/>
    </xf>
    <xf numFmtId="164" fontId="15" fillId="4" borderId="21" xfId="2" applyNumberFormat="1" applyFont="1" applyFill="1" applyBorder="1" applyAlignment="1" applyProtection="1">
      <alignment horizontal="center"/>
      <protection hidden="1"/>
    </xf>
    <xf numFmtId="2" fontId="14" fillId="4" borderId="22" xfId="2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3" fontId="14" fillId="3" borderId="4" xfId="1" applyNumberFormat="1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3" borderId="17" xfId="1" applyNumberFormat="1" applyFont="1" applyFill="1" applyBorder="1" applyAlignment="1" applyProtection="1">
      <alignment horizontal="center" vertical="center"/>
      <protection hidden="1"/>
    </xf>
    <xf numFmtId="164" fontId="8" fillId="3" borderId="18" xfId="1" applyNumberFormat="1" applyFont="1" applyFill="1" applyBorder="1" applyAlignment="1" applyProtection="1">
      <alignment horizontal="center" vertical="center"/>
      <protection hidden="1"/>
    </xf>
    <xf numFmtId="164" fontId="8" fillId="3" borderId="19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164" fontId="9" fillId="2" borderId="2" xfId="1" applyNumberFormat="1" applyFont="1" applyFill="1" applyBorder="1" applyAlignment="1" applyProtection="1">
      <alignment horizontal="center"/>
      <protection hidden="1"/>
    </xf>
    <xf numFmtId="164" fontId="9" fillId="2" borderId="16" xfId="1" applyNumberFormat="1" applyFont="1" applyFill="1" applyBorder="1" applyAlignment="1" applyProtection="1">
      <alignment horizontal="center"/>
      <protection hidden="1"/>
    </xf>
    <xf numFmtId="164" fontId="9" fillId="0" borderId="16" xfId="1" applyNumberFormat="1" applyFont="1" applyFill="1" applyBorder="1" applyAlignment="1" applyProtection="1">
      <alignment horizontal="center"/>
      <protection hidden="1"/>
    </xf>
    <xf numFmtId="164" fontId="9" fillId="3" borderId="16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4</xdr:col>
      <xdr:colOff>386862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topLeftCell="B1" zoomScale="70" zoomScaleNormal="70" workbookViewId="0">
      <selection activeCell="F15" sqref="F15"/>
    </sheetView>
  </sheetViews>
  <sheetFormatPr defaultRowHeight="15" x14ac:dyDescent="0.25"/>
  <cols>
    <col min="1" max="1" width="0" style="3" hidden="1" customWidth="1"/>
    <col min="2" max="2" width="5.140625" style="3" customWidth="1"/>
    <col min="3" max="4" width="6.42578125" style="3" customWidth="1"/>
    <col min="5" max="5" width="6.7109375" style="3" customWidth="1"/>
    <col min="6" max="6" width="9.140625" style="3" customWidth="1"/>
    <col min="7" max="16384" width="9.140625" style="3"/>
  </cols>
  <sheetData>
    <row r="1" spans="1:12" ht="30.75" customHeight="1" x14ac:dyDescent="0.5">
      <c r="B1" s="1"/>
      <c r="C1" s="1"/>
      <c r="D1" s="1"/>
      <c r="E1" s="2"/>
      <c r="F1" s="80" t="s">
        <v>0</v>
      </c>
      <c r="G1" s="80"/>
      <c r="H1" s="80"/>
      <c r="I1" s="80"/>
      <c r="J1" s="80"/>
      <c r="K1" s="80"/>
    </row>
    <row r="2" spans="1:12" ht="15.75" customHeight="1" x14ac:dyDescent="0.25">
      <c r="B2" s="4"/>
      <c r="C2" s="4"/>
      <c r="D2" s="4"/>
      <c r="E2" s="5"/>
      <c r="F2" s="5"/>
    </row>
    <row r="3" spans="1:12" ht="15.75" customHeight="1" x14ac:dyDescent="0.25">
      <c r="E3" s="6"/>
      <c r="F3" s="6"/>
    </row>
    <row r="4" spans="1:12" ht="21" x14ac:dyDescent="0.35">
      <c r="B4" s="7" t="s">
        <v>1</v>
      </c>
      <c r="C4" s="7"/>
      <c r="D4" s="7"/>
      <c r="E4" s="8"/>
      <c r="F4" s="8"/>
      <c r="G4" s="9"/>
      <c r="H4" s="9"/>
      <c r="I4" s="9"/>
      <c r="J4" s="9"/>
      <c r="K4" s="9"/>
      <c r="L4" s="9"/>
    </row>
    <row r="5" spans="1:12" ht="15.75" customHeight="1" x14ac:dyDescent="0.25">
      <c r="B5" s="69" t="s">
        <v>7</v>
      </c>
      <c r="C5" s="70"/>
      <c r="D5" s="70"/>
      <c r="E5" s="71"/>
      <c r="F5" s="57" t="s">
        <v>2</v>
      </c>
      <c r="G5" s="58"/>
      <c r="H5" s="59"/>
      <c r="I5" s="57" t="s">
        <v>3</v>
      </c>
      <c r="J5" s="58"/>
      <c r="K5" s="59"/>
    </row>
    <row r="6" spans="1:12" ht="15.75" customHeight="1" x14ac:dyDescent="0.25">
      <c r="B6" s="72" t="s">
        <v>8</v>
      </c>
      <c r="C6" s="73"/>
      <c r="D6" s="73"/>
      <c r="E6" s="74"/>
      <c r="F6" s="56">
        <v>11</v>
      </c>
      <c r="G6" s="54">
        <v>21</v>
      </c>
      <c r="H6" s="54">
        <v>22</v>
      </c>
      <c r="I6" s="54">
        <v>11</v>
      </c>
      <c r="J6" s="54">
        <v>21</v>
      </c>
      <c r="K6" s="54">
        <v>22</v>
      </c>
    </row>
    <row r="7" spans="1:12" ht="16.5" thickBot="1" x14ac:dyDescent="0.3">
      <c r="B7" s="69"/>
      <c r="C7" s="70"/>
      <c r="D7" s="70"/>
      <c r="E7" s="71"/>
      <c r="F7" s="60"/>
      <c r="G7" s="61"/>
      <c r="H7" s="62"/>
      <c r="I7" s="60"/>
      <c r="J7" s="61"/>
      <c r="K7" s="62"/>
    </row>
    <row r="8" spans="1:12" ht="15.75" x14ac:dyDescent="0.25">
      <c r="B8" s="69" t="s">
        <v>9</v>
      </c>
      <c r="C8" s="70"/>
      <c r="D8" s="70"/>
      <c r="E8" s="78"/>
      <c r="F8" s="10">
        <v>2133</v>
      </c>
      <c r="G8" s="11">
        <v>3060</v>
      </c>
      <c r="H8" s="12">
        <v>3690</v>
      </c>
      <c r="I8" s="10">
        <v>2298</v>
      </c>
      <c r="J8" s="11">
        <v>3270</v>
      </c>
      <c r="K8" s="12">
        <v>3960</v>
      </c>
    </row>
    <row r="9" spans="1:12" ht="15.75" x14ac:dyDescent="0.25">
      <c r="B9" s="72" t="s">
        <v>6</v>
      </c>
      <c r="C9" s="73"/>
      <c r="D9" s="73"/>
      <c r="E9" s="79"/>
      <c r="F9" s="13">
        <v>1.3009999999999999</v>
      </c>
      <c r="G9" s="14">
        <v>1.3041</v>
      </c>
      <c r="H9" s="15">
        <v>1.325</v>
      </c>
      <c r="I9" s="13">
        <v>1.2968999999999999</v>
      </c>
      <c r="J9" s="14">
        <v>1.3006</v>
      </c>
      <c r="K9" s="15">
        <v>1.3277000000000001</v>
      </c>
    </row>
    <row r="10" spans="1:12" ht="15.75" x14ac:dyDescent="0.25">
      <c r="B10" s="69" t="s">
        <v>10</v>
      </c>
      <c r="C10" s="70"/>
      <c r="D10" s="70"/>
      <c r="E10" s="78"/>
      <c r="F10" s="16">
        <v>9.86</v>
      </c>
      <c r="G10" s="17">
        <v>13.58</v>
      </c>
      <c r="H10" s="18">
        <v>29.9</v>
      </c>
      <c r="I10" s="16">
        <v>12.15</v>
      </c>
      <c r="J10" s="17">
        <v>16.2</v>
      </c>
      <c r="K10" s="18">
        <v>37.74</v>
      </c>
    </row>
    <row r="11" spans="1:12" ht="15.75" x14ac:dyDescent="0.25">
      <c r="B11" s="72" t="s">
        <v>11</v>
      </c>
      <c r="C11" s="73"/>
      <c r="D11" s="73"/>
      <c r="E11" s="79"/>
      <c r="F11" s="19">
        <v>63</v>
      </c>
      <c r="G11" s="20">
        <v>96</v>
      </c>
      <c r="H11" s="21">
        <v>105.3</v>
      </c>
      <c r="I11" s="19">
        <v>69.599999999999994</v>
      </c>
      <c r="J11" s="20">
        <v>106.2</v>
      </c>
      <c r="K11" s="21">
        <v>116.4</v>
      </c>
    </row>
    <row r="12" spans="1:12" ht="16.5" thickBot="1" x14ac:dyDescent="0.3">
      <c r="B12" s="75" t="s">
        <v>12</v>
      </c>
      <c r="C12" s="76"/>
      <c r="D12" s="76"/>
      <c r="E12" s="77"/>
      <c r="F12" s="22">
        <v>8.1</v>
      </c>
      <c r="G12" s="23">
        <v>15.9</v>
      </c>
      <c r="H12" s="24">
        <v>15.9</v>
      </c>
      <c r="I12" s="22">
        <v>9</v>
      </c>
      <c r="J12" s="23">
        <v>17.7</v>
      </c>
      <c r="K12" s="24">
        <v>17.7</v>
      </c>
    </row>
    <row r="13" spans="1:12" ht="15.75" x14ac:dyDescent="0.25">
      <c r="C13" s="9"/>
      <c r="D13" s="9"/>
      <c r="E13" s="9"/>
      <c r="F13" s="6"/>
      <c r="G13" s="9"/>
      <c r="H13" s="9"/>
      <c r="I13" s="9"/>
      <c r="J13" s="9"/>
      <c r="K13" s="9"/>
      <c r="L13" s="9"/>
    </row>
    <row r="14" spans="1:12" ht="21.75" thickBot="1" x14ac:dyDescent="0.4">
      <c r="B14" s="46" t="s">
        <v>13</v>
      </c>
      <c r="D14" s="46"/>
      <c r="E14" s="46"/>
      <c r="F14" s="25"/>
      <c r="G14" s="25"/>
      <c r="H14" s="25"/>
      <c r="I14" s="45" t="s">
        <v>17</v>
      </c>
      <c r="L14" s="9"/>
    </row>
    <row r="15" spans="1:12" ht="15.75" x14ac:dyDescent="0.25">
      <c r="A15" s="50">
        <v>75</v>
      </c>
      <c r="B15" s="47" t="s">
        <v>14</v>
      </c>
      <c r="D15" s="47"/>
      <c r="E15" s="47"/>
      <c r="F15" s="26">
        <v>75</v>
      </c>
      <c r="H15" s="27" t="s">
        <v>4</v>
      </c>
      <c r="I15" s="49" t="s">
        <v>18</v>
      </c>
      <c r="L15" s="9"/>
    </row>
    <row r="16" spans="1:12" ht="15.75" x14ac:dyDescent="0.25">
      <c r="A16" s="51">
        <v>65</v>
      </c>
      <c r="B16" s="47" t="s">
        <v>15</v>
      </c>
      <c r="D16" s="47"/>
      <c r="E16" s="47"/>
      <c r="F16" s="26">
        <v>65</v>
      </c>
      <c r="H16" s="27" t="s">
        <v>4</v>
      </c>
      <c r="I16" s="49" t="s">
        <v>19</v>
      </c>
      <c r="L16" s="9"/>
    </row>
    <row r="17" spans="1:12" ht="15.75" x14ac:dyDescent="0.25">
      <c r="A17" s="51">
        <v>20</v>
      </c>
      <c r="B17" s="47" t="s">
        <v>16</v>
      </c>
      <c r="D17" s="47"/>
      <c r="E17" s="47"/>
      <c r="F17" s="26">
        <v>20</v>
      </c>
      <c r="H17" s="27" t="s">
        <v>4</v>
      </c>
      <c r="I17" s="49" t="s">
        <v>20</v>
      </c>
      <c r="L17" s="9"/>
    </row>
    <row r="18" spans="1:12" ht="16.5" thickBot="1" x14ac:dyDescent="0.3">
      <c r="A18" s="52">
        <f>(A15-A16)/LN((A15-A17)/(A16-A17))</f>
        <v>49.83288654563971</v>
      </c>
      <c r="B18" s="48" t="s">
        <v>5</v>
      </c>
      <c r="C18" s="48"/>
      <c r="D18" s="48"/>
      <c r="E18" s="48"/>
      <c r="F18" s="28">
        <f>(F15-F16)/LN((F15-F17)/(F16-F17))</f>
        <v>49.83288654563971</v>
      </c>
      <c r="H18" s="8"/>
      <c r="I18" s="8"/>
      <c r="J18" s="29"/>
      <c r="K18" s="6"/>
      <c r="L18" s="9"/>
    </row>
    <row r="19" spans="1:12" ht="15.75" x14ac:dyDescent="0.25">
      <c r="C19" s="9"/>
      <c r="D19" s="9"/>
      <c r="E19" s="9"/>
      <c r="F19" s="6"/>
      <c r="G19" s="9"/>
      <c r="H19" s="9"/>
      <c r="I19" s="9"/>
      <c r="J19" s="9"/>
      <c r="K19" s="9"/>
      <c r="L19" s="9"/>
    </row>
    <row r="20" spans="1:12" ht="15.75" x14ac:dyDescent="0.25">
      <c r="C20" s="66" t="s">
        <v>7</v>
      </c>
      <c r="D20" s="67"/>
      <c r="E20" s="68"/>
      <c r="F20" s="57" t="s">
        <v>2</v>
      </c>
      <c r="G20" s="58"/>
      <c r="H20" s="59"/>
      <c r="I20" s="57" t="s">
        <v>3</v>
      </c>
      <c r="J20" s="58"/>
      <c r="K20" s="59"/>
    </row>
    <row r="21" spans="1:12" ht="15.75" customHeight="1" x14ac:dyDescent="0.25">
      <c r="C21" s="63" t="s">
        <v>8</v>
      </c>
      <c r="D21" s="64"/>
      <c r="E21" s="65"/>
      <c r="F21" s="54">
        <v>11</v>
      </c>
      <c r="G21" s="55">
        <v>21</v>
      </c>
      <c r="H21" s="55">
        <v>22</v>
      </c>
      <c r="I21" s="55">
        <v>11</v>
      </c>
      <c r="J21" s="55">
        <v>21</v>
      </c>
      <c r="K21" s="55">
        <v>22</v>
      </c>
    </row>
    <row r="22" spans="1:12" ht="16.5" thickBot="1" x14ac:dyDescent="0.3">
      <c r="B22" s="9"/>
      <c r="C22" s="30">
        <v>11</v>
      </c>
      <c r="D22" s="30">
        <v>21</v>
      </c>
      <c r="E22" s="30">
        <v>22</v>
      </c>
      <c r="F22" s="60"/>
      <c r="G22" s="61"/>
      <c r="H22" s="62"/>
      <c r="I22" s="60"/>
      <c r="J22" s="61"/>
      <c r="K22" s="62"/>
    </row>
    <row r="23" spans="1:12" ht="15.75" x14ac:dyDescent="0.25">
      <c r="B23" s="53">
        <v>400</v>
      </c>
      <c r="C23" s="31">
        <v>481</v>
      </c>
      <c r="D23" s="31">
        <v>504</v>
      </c>
      <c r="E23" s="31">
        <v>527</v>
      </c>
      <c r="F23" s="32">
        <f>ROUND(F$8*$B23/1000*($F$18/$A$18)^F$9,0)</f>
        <v>853</v>
      </c>
      <c r="G23" s="33">
        <f t="shared" ref="G23:K25" si="0">ROUND(G$8*$B23/1000*($F$18/$A$18)^G$9,0)</f>
        <v>1224</v>
      </c>
      <c r="H23" s="34">
        <f t="shared" si="0"/>
        <v>1476</v>
      </c>
      <c r="I23" s="32">
        <f t="shared" si="0"/>
        <v>919</v>
      </c>
      <c r="J23" s="35">
        <f>ROUND(J$8*$B23/1000*($F$18/$A$18)^J$9,0)</f>
        <v>1308</v>
      </c>
      <c r="K23" s="34">
        <f t="shared" si="0"/>
        <v>1584</v>
      </c>
    </row>
    <row r="24" spans="1:12" ht="15.75" x14ac:dyDescent="0.25">
      <c r="B24" s="53">
        <v>500</v>
      </c>
      <c r="C24" s="36">
        <v>581</v>
      </c>
      <c r="D24" s="36">
        <v>604</v>
      </c>
      <c r="E24" s="36">
        <v>627</v>
      </c>
      <c r="F24" s="37">
        <f t="shared" ref="F24:F25" si="1">ROUND(F$8*$B24/1000*($F$18/$A$18)^F$9,0)</f>
        <v>1067</v>
      </c>
      <c r="G24" s="38">
        <f t="shared" si="0"/>
        <v>1530</v>
      </c>
      <c r="H24" s="39">
        <f t="shared" si="0"/>
        <v>1845</v>
      </c>
      <c r="I24" s="37">
        <f t="shared" si="0"/>
        <v>1149</v>
      </c>
      <c r="J24" s="40">
        <f t="shared" si="0"/>
        <v>1635</v>
      </c>
      <c r="K24" s="39">
        <f t="shared" si="0"/>
        <v>1980</v>
      </c>
    </row>
    <row r="25" spans="1:12" ht="16.5" thickBot="1" x14ac:dyDescent="0.3">
      <c r="B25" s="53">
        <v>600</v>
      </c>
      <c r="C25" s="31">
        <v>681</v>
      </c>
      <c r="D25" s="31">
        <v>704</v>
      </c>
      <c r="E25" s="31">
        <v>727</v>
      </c>
      <c r="F25" s="41">
        <f t="shared" si="1"/>
        <v>1280</v>
      </c>
      <c r="G25" s="42">
        <f t="shared" si="0"/>
        <v>1836</v>
      </c>
      <c r="H25" s="43">
        <f t="shared" si="0"/>
        <v>2214</v>
      </c>
      <c r="I25" s="41">
        <f t="shared" si="0"/>
        <v>1379</v>
      </c>
      <c r="J25" s="44">
        <f t="shared" si="0"/>
        <v>1962</v>
      </c>
      <c r="K25" s="43">
        <f t="shared" si="0"/>
        <v>2376</v>
      </c>
    </row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nlRt/PZ8pUe04OyFcfbgLfNOr57BSxOswpCcbC6JREsc9GyAsNnEr2LDfnadRM3Du5iGEJA3tFBu+oVP8+adqw==" saltValue="YYV5Mke9F28xBTj9XEYF+w==" spinCount="100000" sheet="1" objects="1" scenarios="1"/>
  <mergeCells count="19">
    <mergeCell ref="F7:H7"/>
    <mergeCell ref="I7:K7"/>
    <mergeCell ref="F1:K1"/>
    <mergeCell ref="F5:H5"/>
    <mergeCell ref="I5:K5"/>
    <mergeCell ref="B5:E5"/>
    <mergeCell ref="B6:E6"/>
    <mergeCell ref="B12:E12"/>
    <mergeCell ref="B8:E8"/>
    <mergeCell ref="B9:E9"/>
    <mergeCell ref="B10:E10"/>
    <mergeCell ref="B11:E11"/>
    <mergeCell ref="B7:E7"/>
    <mergeCell ref="F20:H20"/>
    <mergeCell ref="I20:K20"/>
    <mergeCell ref="F22:H22"/>
    <mergeCell ref="I22:K22"/>
    <mergeCell ref="C21:E21"/>
    <mergeCell ref="C20:E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2013-09-12T12:34:14Z</dcterms:created>
  <dcterms:modified xsi:type="dcterms:W3CDTF">2016-07-29T09:08:38Z</dcterms:modified>
</cp:coreProperties>
</file>