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Briza Double" sheetId="1" r:id="rId1"/>
  </sheets>
  <definedNames>
    <definedName name="_xlnm.Print_Area" localSheetId="0">'Briza Double'!$A$1:$AA$24</definedName>
  </definedNames>
  <calcPr calcId="15251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<sst xmlns="http://schemas.openxmlformats.org/spreadsheetml/2006/main" count="29" uniqueCount="23">
  <si>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</si>
  <si>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</si>
  <si>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</si>
  <si>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</si>
  <si>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1.800 mm</t>
  </si>
  <si>
    <t>2.000 mm</t>
  </si>
  <si>
    <t>Briza Double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</si>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</sst>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6" fillId="3" borderId="7" xfId="1" applyNumberFormat="1" applyFont="1" applyFill="1" applyBorder="1" applyAlignment="1" applyProtection="1">
      <alignment horizontal="right" vertical="center"/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26" xfId="2" applyNumberFormat="1" applyFont="1" applyFill="1" applyBorder="1" applyAlignment="1" applyProtection="1">
      <alignment horizontal="center"/>
      <protection hidden="1"/>
    </xf>
    <xf numFmtId="164" fontId="15" fillId="4" borderId="27" xfId="2" applyNumberFormat="1" applyFont="1" applyFill="1" applyBorder="1" applyAlignment="1" applyProtection="1">
      <alignment horizontal="center"/>
      <protection hidden="1"/>
    </xf>
    <xf numFmtId="2" fontId="10" fillId="4" borderId="28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1" ht="30.75" customHeight="1" x14ac:dyDescent="0.5">
      <c r="B1" s="1"/>
      <c r="C1" s="2"/>
      <c r="D1" s="76" t="s">
        <v>6</v>
      </c>
      <c r="E1" s="76"/>
      <c r="F1" s="76"/>
      <c r="G1" s="76"/>
      <c r="H1" s="76"/>
      <c r="I1" s="76"/>
      <c r="J1" s="62"/>
      <c r="K1" s="62"/>
    </row>
    <row r="2" spans="1:11" ht="15.75" customHeight="1" x14ac:dyDescent="0.25">
      <c r="B2" s="4"/>
      <c r="C2" s="5"/>
    </row>
    <row r="3" spans="1:11" ht="15.75" customHeight="1" x14ac:dyDescent="0.25">
      <c r="B3" s="6"/>
      <c r="C3" s="6"/>
    </row>
    <row r="4" spans="1:11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</row>
    <row r="5" spans="1:11" ht="15.75" x14ac:dyDescent="0.25">
      <c r="B5" s="74" t="s">
        <v>12</v>
      </c>
      <c r="C5" s="87"/>
      <c r="D5" s="82" t="s">
        <v>4</v>
      </c>
      <c r="E5" s="83"/>
      <c r="F5" s="83"/>
      <c r="G5" s="83"/>
      <c r="H5" s="82" t="s">
        <v>5</v>
      </c>
      <c r="I5" s="83"/>
      <c r="J5" s="83"/>
      <c r="K5" s="84"/>
    </row>
    <row r="6" spans="1:11" ht="15.75" x14ac:dyDescent="0.25">
      <c r="B6" s="85" t="s">
        <v>13</v>
      </c>
      <c r="C6" s="86"/>
      <c r="D6" s="10">
        <v>447</v>
      </c>
      <c r="E6" s="10">
        <v>521</v>
      </c>
      <c r="F6" s="11">
        <v>595</v>
      </c>
      <c r="G6" s="11">
        <v>669</v>
      </c>
      <c r="H6" s="10">
        <v>447</v>
      </c>
      <c r="I6" s="10">
        <v>521</v>
      </c>
      <c r="J6" s="11">
        <v>595</v>
      </c>
      <c r="K6" s="11">
        <v>669</v>
      </c>
    </row>
    <row r="7" spans="1:11" ht="7.5" customHeight="1" thickBot="1" x14ac:dyDescent="0.3">
      <c r="B7" s="94"/>
      <c r="C7" s="95"/>
      <c r="D7" s="88"/>
      <c r="E7" s="89"/>
      <c r="F7" s="89"/>
      <c r="G7" s="90"/>
      <c r="H7" s="91"/>
      <c r="I7" s="92"/>
      <c r="J7" s="92"/>
      <c r="K7" s="93"/>
    </row>
    <row r="8" spans="1:11" ht="15.75" x14ac:dyDescent="0.25">
      <c r="B8" s="74" t="s">
        <v>14</v>
      </c>
      <c r="C8" s="98"/>
      <c r="D8" s="12">
        <v>1490</v>
      </c>
      <c r="E8" s="48">
        <v>1735</v>
      </c>
      <c r="F8" s="13">
        <v>1981</v>
      </c>
      <c r="G8" s="13">
        <v>2226</v>
      </c>
      <c r="H8" s="14">
        <v>1648</v>
      </c>
      <c r="I8" s="55">
        <v>1920</v>
      </c>
      <c r="J8" s="13">
        <v>2193</v>
      </c>
      <c r="K8" s="15">
        <v>2465</v>
      </c>
    </row>
    <row r="9" spans="1:11" ht="15.75" x14ac:dyDescent="0.25">
      <c r="B9" s="96" t="s">
        <v>7</v>
      </c>
      <c r="C9" s="97"/>
      <c r="D9" s="47">
        <v>1.3486</v>
      </c>
      <c r="E9" s="49">
        <v>1.3435999999999999</v>
      </c>
      <c r="F9" s="17">
        <v>1.3386</v>
      </c>
      <c r="G9" s="17">
        <v>1.3335999999999999</v>
      </c>
      <c r="H9" s="18">
        <v>1.3551</v>
      </c>
      <c r="I9" s="56">
        <v>1.349</v>
      </c>
      <c r="J9" s="17">
        <v>1.3429</v>
      </c>
      <c r="K9" s="19">
        <v>1.3368</v>
      </c>
    </row>
    <row r="10" spans="1:11" ht="15.75" x14ac:dyDescent="0.25">
      <c r="B10" s="74" t="s">
        <v>15</v>
      </c>
      <c r="C10" s="98"/>
      <c r="D10" s="20">
        <v>1.19</v>
      </c>
      <c r="E10" s="50">
        <v>1.46</v>
      </c>
      <c r="F10" s="21">
        <v>1.77</v>
      </c>
      <c r="G10" s="21">
        <v>2.12</v>
      </c>
      <c r="H10" s="22">
        <v>1.24</v>
      </c>
      <c r="I10" s="57">
        <v>1.51</v>
      </c>
      <c r="J10" s="21">
        <v>1.82</v>
      </c>
      <c r="K10" s="23">
        <v>2.17</v>
      </c>
    </row>
    <row r="11" spans="1:11" ht="15.75" x14ac:dyDescent="0.25">
      <c r="B11" s="96" t="s">
        <v>16</v>
      </c>
      <c r="C11" s="97"/>
      <c r="D11" s="16">
        <v>28.8</v>
      </c>
      <c r="E11" s="51">
        <v>33.5</v>
      </c>
      <c r="F11" s="24">
        <v>38.299999999999997</v>
      </c>
      <c r="G11" s="24">
        <v>43</v>
      </c>
      <c r="H11" s="25">
        <v>31.8</v>
      </c>
      <c r="I11" s="58">
        <v>37</v>
      </c>
      <c r="J11" s="24">
        <v>42.3</v>
      </c>
      <c r="K11" s="26">
        <v>47.6</v>
      </c>
    </row>
    <row r="12" spans="1:11" ht="15.75" x14ac:dyDescent="0.25">
      <c r="B12" s="74" t="s">
        <v>17</v>
      </c>
      <c r="C12" s="98"/>
      <c r="D12" s="39">
        <v>13.8</v>
      </c>
      <c r="E12" s="52">
        <v>16.2</v>
      </c>
      <c r="F12" s="40">
        <v>18.5</v>
      </c>
      <c r="G12" s="40">
        <v>20.8</v>
      </c>
      <c r="H12" s="41">
        <v>15.3</v>
      </c>
      <c r="I12" s="59">
        <v>17.8</v>
      </c>
      <c r="J12" s="40">
        <v>20.399999999999999</v>
      </c>
      <c r="K12" s="42">
        <v>23</v>
      </c>
    </row>
    <row r="13" spans="1:11" ht="16.5" thickBot="1" x14ac:dyDescent="0.3">
      <c r="B13" s="96" t="s">
        <v>18</v>
      </c>
      <c r="C13" s="97"/>
      <c r="D13" s="43">
        <v>24</v>
      </c>
      <c r="E13" s="53">
        <v>28</v>
      </c>
      <c r="F13" s="44">
        <v>32</v>
      </c>
      <c r="G13" s="44">
        <v>36</v>
      </c>
      <c r="H13" s="45">
        <v>24</v>
      </c>
      <c r="I13" s="60">
        <v>28</v>
      </c>
      <c r="J13" s="44">
        <v>32</v>
      </c>
      <c r="K13" s="46">
        <v>36</v>
      </c>
    </row>
    <row r="14" spans="1:11" ht="15.75" x14ac:dyDescent="0.25">
      <c r="B14" s="63"/>
      <c r="C14" s="63"/>
      <c r="D14" s="9"/>
      <c r="E14" s="9"/>
      <c r="F14" s="9"/>
      <c r="G14" s="9"/>
      <c r="H14" s="9"/>
      <c r="I14" s="9"/>
      <c r="J14" s="9"/>
      <c r="K14" s="9"/>
    </row>
    <row r="15" spans="1:11" ht="21.75" thickBot="1" x14ac:dyDescent="0.4">
      <c r="B15" s="64" t="s">
        <v>19</v>
      </c>
      <c r="C15" s="64"/>
      <c r="D15" s="27"/>
      <c r="E15" s="27"/>
      <c r="F15" s="27"/>
      <c r="G15" s="72" t="s">
        <v>8</v>
      </c>
      <c r="H15" s="68"/>
      <c r="I15" s="68"/>
      <c r="J15" s="68"/>
      <c r="K15" s="68"/>
    </row>
    <row r="16" spans="1:11" ht="15.75" x14ac:dyDescent="0.25">
      <c r="A16" s="69">
        <v>75</v>
      </c>
      <c r="B16" s="65" t="s">
        <v>20</v>
      </c>
      <c r="C16" s="65"/>
      <c r="D16" s="28">
        <v>75</v>
      </c>
      <c r="E16" s="28"/>
      <c r="F16" s="29" t="s">
        <v>1</v>
      </c>
      <c r="G16" s="73" t="s">
        <v>9</v>
      </c>
      <c r="H16" s="67"/>
      <c r="I16" s="67"/>
      <c r="J16" s="67"/>
      <c r="K16" s="67"/>
    </row>
    <row r="17" spans="1:11" ht="15.75" x14ac:dyDescent="0.25">
      <c r="A17" s="70">
        <v>65</v>
      </c>
      <c r="B17" s="65" t="s">
        <v>21</v>
      </c>
      <c r="C17" s="65"/>
      <c r="D17" s="28">
        <v>65</v>
      </c>
      <c r="E17" s="28"/>
      <c r="F17" s="29" t="s">
        <v>1</v>
      </c>
      <c r="G17" s="73" t="s">
        <v>10</v>
      </c>
      <c r="H17" s="67"/>
      <c r="I17" s="67"/>
      <c r="J17" s="67"/>
      <c r="K17" s="67"/>
    </row>
    <row r="18" spans="1:11" ht="15.75" x14ac:dyDescent="0.25">
      <c r="A18" s="70">
        <v>20</v>
      </c>
      <c r="B18" s="65" t="s">
        <v>22</v>
      </c>
      <c r="C18" s="65"/>
      <c r="D18" s="28">
        <v>20</v>
      </c>
      <c r="E18" s="28"/>
      <c r="F18" s="29" t="s">
        <v>1</v>
      </c>
      <c r="G18" s="73" t="s">
        <v>11</v>
      </c>
      <c r="H18" s="67"/>
      <c r="I18" s="67"/>
      <c r="J18" s="67"/>
      <c r="K18" s="67"/>
    </row>
    <row r="19" spans="1:11" ht="16.5" thickBot="1" x14ac:dyDescent="0.3">
      <c r="A19" s="71">
        <f>(A16-A17)/LN((A16-A18)/(A17-A18))</f>
        <v>49.83288654563971</v>
      </c>
      <c r="B19" s="66" t="s">
        <v>2</v>
      </c>
      <c r="C19" s="66"/>
      <c r="D19" s="30">
        <f>(D16-D17)/LN((D16-D18)/(D17-D18))</f>
        <v>49.83288654563971</v>
      </c>
      <c r="E19" s="61"/>
      <c r="F19" s="8"/>
      <c r="G19" s="31"/>
      <c r="H19" s="6"/>
      <c r="I19" s="6"/>
      <c r="J19" s="6"/>
      <c r="K19" s="6"/>
    </row>
    <row r="20" spans="1:11" ht="15.75" x14ac:dyDescent="0.25">
      <c r="B20" s="63"/>
      <c r="C20" s="63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B21" s="74" t="s">
        <v>12</v>
      </c>
      <c r="C21" s="87"/>
      <c r="D21" s="82" t="s">
        <v>4</v>
      </c>
      <c r="E21" s="83"/>
      <c r="F21" s="83"/>
      <c r="G21" s="83"/>
      <c r="H21" s="82" t="s">
        <v>5</v>
      </c>
      <c r="I21" s="83"/>
      <c r="J21" s="83"/>
      <c r="K21" s="84"/>
    </row>
    <row r="22" spans="1:11" ht="15.75" x14ac:dyDescent="0.25">
      <c r="B22" s="85" t="s">
        <v>13</v>
      </c>
      <c r="C22" s="86"/>
      <c r="D22" s="10">
        <v>447</v>
      </c>
      <c r="E22" s="10">
        <v>521</v>
      </c>
      <c r="F22" s="11">
        <v>595</v>
      </c>
      <c r="G22" s="11">
        <v>669</v>
      </c>
      <c r="H22" s="10">
        <v>447</v>
      </c>
      <c r="I22" s="10">
        <v>521</v>
      </c>
      <c r="J22" s="11">
        <v>595</v>
      </c>
      <c r="K22" s="11">
        <v>669</v>
      </c>
    </row>
    <row r="23" spans="1:11" ht="8.25" customHeight="1" thickBot="1" x14ac:dyDescent="0.3">
      <c r="B23" s="94"/>
      <c r="C23" s="95"/>
      <c r="D23" s="77"/>
      <c r="E23" s="78"/>
      <c r="F23" s="78"/>
      <c r="G23" s="78"/>
      <c r="H23" s="79"/>
      <c r="I23" s="80"/>
      <c r="J23" s="80"/>
      <c r="K23" s="81"/>
    </row>
    <row r="24" spans="1:11" ht="16.5" thickBot="1" x14ac:dyDescent="0.3">
      <c r="B24" s="74" t="s">
        <v>3</v>
      </c>
      <c r="C24" s="75"/>
      <c r="D24" s="32">
        <f t="shared" ref="D24:K24" si="0">ROUND(D8*($D$18/$A$18)^D9,0)</f>
        <v>1490</v>
      </c>
      <c r="E24" s="54">
        <f t="shared" si="0"/>
        <v>1735</v>
      </c>
      <c r="F24" s="33">
        <f t="shared" si="0"/>
        <v>1981</v>
      </c>
      <c r="G24" s="34">
        <f t="shared" si="0"/>
        <v>2226</v>
      </c>
      <c r="H24" s="32">
        <f t="shared" si="0"/>
        <v>1648</v>
      </c>
      <c r="I24" s="54">
        <f t="shared" si="0"/>
        <v>1920</v>
      </c>
      <c r="J24" s="33">
        <f t="shared" si="0"/>
        <v>2193</v>
      </c>
      <c r="K24" s="35">
        <f t="shared" si="0"/>
        <v>2465</v>
      </c>
    </row>
    <row r="25" spans="1:11" ht="15.75" x14ac:dyDescent="0.25">
      <c r="B25" s="9"/>
      <c r="C25" s="36"/>
      <c r="D25" s="37"/>
      <c r="E25" s="37"/>
      <c r="F25" s="37"/>
      <c r="G25" s="38"/>
      <c r="H25" s="37"/>
      <c r="I25" s="37"/>
      <c r="J25" s="37"/>
      <c r="K25" s="38"/>
    </row>
    <row r="26" spans="1:11" ht="15.75" x14ac:dyDescent="0.25">
      <c r="B26" s="9"/>
      <c r="C26" s="36"/>
      <c r="D26" s="37"/>
      <c r="E26" s="37"/>
      <c r="F26" s="37"/>
      <c r="G26" s="38"/>
      <c r="H26" s="37"/>
      <c r="I26" s="37"/>
      <c r="J26" s="37"/>
      <c r="K26" s="38"/>
    </row>
    <row r="27" spans="1:11" ht="15.75" x14ac:dyDescent="0.25">
      <c r="B27" s="9"/>
      <c r="C27" s="36"/>
      <c r="D27" s="37"/>
      <c r="E27" s="37"/>
      <c r="F27" s="37"/>
      <c r="G27" s="38"/>
      <c r="H27" s="37"/>
      <c r="I27" s="37"/>
      <c r="J27" s="37"/>
      <c r="K27" s="38"/>
    </row>
    <row r="28" spans="1:11" ht="15.75" x14ac:dyDescent="0.25">
      <c r="B28" s="9"/>
      <c r="C28" s="36"/>
      <c r="D28" s="37"/>
      <c r="E28" s="37"/>
      <c r="F28" s="37"/>
      <c r="G28" s="38"/>
      <c r="H28" s="37"/>
      <c r="I28" s="37"/>
      <c r="J28" s="37"/>
      <c r="K28" s="38"/>
    </row>
  </sheetData>
  <sheetProtection algorithmName="SHA-512" hashValue="4CxVpMwRTWDThHkod2PbREfAnJAgKF0Q9LN/+bTmk0zPdIsnvfjxJGu9PjYw8oUjJ0ilS1PWjWWhivkldj+m/g==" saltValue="we/Lu+SSimVTFNQ3HmOBgw==" spinCount="100000" sheet="1" objects="1" scenarios="1"/>
  <mergeCells count="22">
    <mergeCell ref="B8:C8"/>
    <mergeCell ref="B7:C7"/>
    <mergeCell ref="B13:C13"/>
    <mergeCell ref="B10:C10"/>
    <mergeCell ref="B11:C11"/>
    <mergeCell ref="B12:C12"/>
    <mergeCell ref="B24:C24"/>
    <mergeCell ref="D1:I1"/>
    <mergeCell ref="D23:G23"/>
    <mergeCell ref="H23:K23"/>
    <mergeCell ref="D21:G21"/>
    <mergeCell ref="H21:K21"/>
    <mergeCell ref="B6:C6"/>
    <mergeCell ref="B21:C21"/>
    <mergeCell ref="B22:C22"/>
    <mergeCell ref="B5:C5"/>
    <mergeCell ref="D5:G5"/>
    <mergeCell ref="H5:K5"/>
    <mergeCell ref="D7:G7"/>
    <mergeCell ref="H7:K7"/>
    <mergeCell ref="B23:C23"/>
    <mergeCell ref="B9:C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Briza Double</vt:lpstr>
      <vt:lpstr>'Briza Double'!Print_Area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2016-07-29T09:01:55Z</dcterms:modified>
</cp:coreProperties>
</file>